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OnSave="0" concurrentCalc="0"/>
</workbook>
</file>

<file path=xl/calcChain.xml><?xml version="1.0" encoding="utf-8"?>
<calcChain xmlns="http://schemas.openxmlformats.org/spreadsheetml/2006/main">
  <c r="B56" i="1"/>
  <c r="J56"/>
  <c r="I56"/>
  <c r="H56"/>
  <c r="G56"/>
  <c r="F56"/>
  <c r="E56"/>
  <c r="D56"/>
  <c r="C56"/>
  <c r="A56"/>
  <c r="B55"/>
  <c r="J55"/>
  <c r="I55"/>
  <c r="H55"/>
  <c r="G55"/>
  <c r="F55"/>
  <c r="E55"/>
  <c r="D55"/>
  <c r="C55"/>
  <c r="A55"/>
  <c r="B54"/>
  <c r="J54"/>
  <c r="I54"/>
  <c r="H54"/>
  <c r="G54"/>
  <c r="F54"/>
  <c r="E54"/>
  <c r="D54"/>
  <c r="C54"/>
  <c r="A54"/>
  <c r="B53"/>
  <c r="J53"/>
  <c r="I53"/>
  <c r="H53"/>
  <c r="G53"/>
  <c r="F53"/>
  <c r="E53"/>
  <c r="D53"/>
  <c r="C53"/>
  <c r="A53"/>
  <c r="B52"/>
  <c r="J52"/>
  <c r="I52"/>
  <c r="H52"/>
  <c r="G52"/>
  <c r="F52"/>
  <c r="E52"/>
  <c r="D52"/>
  <c r="C52"/>
  <c r="A52"/>
  <c r="B51"/>
  <c r="J51"/>
  <c r="I51"/>
  <c r="H51"/>
  <c r="G51"/>
  <c r="F51"/>
  <c r="E51"/>
  <c r="D51"/>
  <c r="C51"/>
  <c r="A51"/>
  <c r="B50"/>
  <c r="J50"/>
  <c r="I50"/>
  <c r="H50"/>
  <c r="G50"/>
  <c r="F50"/>
  <c r="E50"/>
  <c r="D50"/>
  <c r="C50"/>
  <c r="A50"/>
  <c r="B49"/>
  <c r="J49"/>
  <c r="I49"/>
  <c r="H49"/>
  <c r="G49"/>
  <c r="F49"/>
  <c r="E49"/>
  <c r="D49"/>
  <c r="C49"/>
  <c r="A49"/>
  <c r="B48"/>
  <c r="J48"/>
  <c r="I48"/>
  <c r="H48"/>
  <c r="G48"/>
  <c r="F48"/>
  <c r="E48"/>
  <c r="D48"/>
  <c r="C48"/>
  <c r="A48"/>
  <c r="B47"/>
  <c r="J47"/>
  <c r="I47"/>
  <c r="H47"/>
  <c r="G47"/>
  <c r="F47"/>
  <c r="E47"/>
  <c r="D47"/>
  <c r="C47"/>
  <c r="A47"/>
  <c r="B46"/>
  <c r="J46"/>
  <c r="I46"/>
  <c r="H46"/>
  <c r="G46"/>
  <c r="F46"/>
  <c r="E46"/>
  <c r="D46"/>
  <c r="C46"/>
  <c r="A46"/>
  <c r="B45"/>
  <c r="J45"/>
  <c r="I45"/>
  <c r="H45"/>
  <c r="G45"/>
  <c r="F45"/>
  <c r="E45"/>
  <c r="D45"/>
  <c r="C45"/>
  <c r="A45"/>
  <c r="B44"/>
  <c r="J44"/>
  <c r="I44"/>
  <c r="H44"/>
  <c r="G44"/>
  <c r="F44"/>
  <c r="E44"/>
  <c r="D44"/>
  <c r="C44"/>
  <c r="B43"/>
  <c r="J43"/>
  <c r="I43"/>
  <c r="H43"/>
  <c r="G43"/>
  <c r="F43"/>
  <c r="E43"/>
  <c r="D43"/>
  <c r="C43"/>
  <c r="B42"/>
  <c r="J42"/>
  <c r="I42"/>
  <c r="H42"/>
  <c r="G42"/>
  <c r="F42"/>
  <c r="E42"/>
  <c r="D42"/>
  <c r="C42"/>
  <c r="B41"/>
  <c r="J41"/>
  <c r="I41"/>
  <c r="H41"/>
  <c r="G41"/>
  <c r="F41"/>
  <c r="E41"/>
  <c r="D41"/>
  <c r="C41"/>
  <c r="B40"/>
  <c r="J40"/>
  <c r="I40"/>
  <c r="H40"/>
  <c r="G40"/>
  <c r="F40"/>
  <c r="E40"/>
  <c r="D40"/>
  <c r="C40"/>
  <c r="B39"/>
  <c r="J39"/>
  <c r="I39"/>
  <c r="H39"/>
  <c r="G39"/>
  <c r="F39"/>
  <c r="E39"/>
  <c r="D39"/>
  <c r="C39"/>
  <c r="B38"/>
  <c r="J38"/>
  <c r="I38"/>
  <c r="H38"/>
  <c r="G38"/>
  <c r="F38"/>
  <c r="E38"/>
  <c r="D38"/>
  <c r="C38"/>
  <c r="B37"/>
  <c r="J37"/>
  <c r="I37"/>
  <c r="H37"/>
  <c r="G37"/>
  <c r="F37"/>
  <c r="E37"/>
  <c r="D37"/>
  <c r="C37"/>
  <c r="B36"/>
  <c r="J36"/>
  <c r="I36"/>
  <c r="H36"/>
  <c r="G36"/>
  <c r="F36"/>
  <c r="E36"/>
  <c r="D36"/>
  <c r="C36"/>
  <c r="B35"/>
  <c r="J35"/>
  <c r="I35"/>
  <c r="H35"/>
  <c r="G35"/>
  <c r="F35"/>
  <c r="E35"/>
  <c r="D35"/>
  <c r="C35"/>
  <c r="B34"/>
  <c r="J34"/>
  <c r="I34"/>
  <c r="H34"/>
  <c r="G34"/>
  <c r="E34"/>
  <c r="D34"/>
  <c r="C34"/>
  <c r="B33"/>
  <c r="J33"/>
  <c r="I33"/>
  <c r="H33"/>
  <c r="G33"/>
  <c r="F33"/>
  <c r="E33"/>
  <c r="D33"/>
  <c r="C33"/>
  <c r="B32"/>
  <c r="J32"/>
  <c r="I32"/>
  <c r="H32"/>
  <c r="G32"/>
  <c r="F32"/>
  <c r="E32"/>
  <c r="D32"/>
  <c r="C32"/>
  <c r="A32"/>
  <c r="B31"/>
  <c r="J31"/>
  <c r="I31"/>
  <c r="H31"/>
  <c r="G31"/>
  <c r="F31"/>
  <c r="E31"/>
  <c r="D31"/>
  <c r="C31"/>
  <c r="A31"/>
  <c r="B30"/>
  <c r="J30"/>
  <c r="I30"/>
  <c r="H30"/>
  <c r="G30"/>
  <c r="F30"/>
  <c r="E30"/>
  <c r="D30"/>
  <c r="C30"/>
  <c r="A30"/>
  <c r="B29"/>
  <c r="J29"/>
  <c r="I29"/>
  <c r="H29"/>
  <c r="G29"/>
  <c r="F29"/>
  <c r="E29"/>
  <c r="D29"/>
  <c r="C29"/>
  <c r="A29"/>
  <c r="B28"/>
  <c r="J28"/>
  <c r="I28"/>
  <c r="H28"/>
  <c r="G28"/>
  <c r="F28"/>
  <c r="E28"/>
  <c r="D28"/>
  <c r="C28"/>
  <c r="A28"/>
  <c r="B27"/>
  <c r="J27"/>
  <c r="I27"/>
  <c r="H27"/>
  <c r="G27"/>
  <c r="F27"/>
  <c r="E27"/>
  <c r="D27"/>
  <c r="C27"/>
  <c r="A27"/>
  <c r="B26"/>
  <c r="J26"/>
  <c r="I26"/>
  <c r="H26"/>
  <c r="G26"/>
  <c r="F26"/>
  <c r="E26"/>
  <c r="D26"/>
  <c r="C26"/>
  <c r="A26"/>
  <c r="B25"/>
  <c r="J25"/>
  <c r="I25"/>
  <c r="H25"/>
  <c r="G25"/>
  <c r="F25"/>
  <c r="E25"/>
  <c r="D25"/>
  <c r="C25"/>
  <c r="A25"/>
  <c r="B24"/>
  <c r="J24"/>
  <c r="I24"/>
  <c r="H24"/>
  <c r="G24"/>
  <c r="F24"/>
  <c r="E24"/>
  <c r="D24"/>
  <c r="C24"/>
  <c r="A24"/>
  <c r="B23"/>
  <c r="J23"/>
  <c r="I23"/>
  <c r="H23"/>
  <c r="G23"/>
  <c r="F23"/>
  <c r="E23"/>
  <c r="D23"/>
  <c r="C23"/>
  <c r="A23"/>
  <c r="B22"/>
  <c r="J22"/>
  <c r="I22"/>
  <c r="H22"/>
  <c r="G22"/>
  <c r="F22"/>
  <c r="E22"/>
  <c r="D22"/>
  <c r="C22"/>
  <c r="A22"/>
  <c r="B21"/>
  <c r="J21"/>
  <c r="I21"/>
  <c r="H21"/>
  <c r="G21"/>
  <c r="F21"/>
  <c r="E21"/>
  <c r="D21"/>
  <c r="C21"/>
  <c r="A21"/>
  <c r="B20"/>
  <c r="J20"/>
  <c r="I20"/>
  <c r="H20"/>
  <c r="G20"/>
  <c r="F20"/>
  <c r="E20"/>
  <c r="D20"/>
  <c r="C20"/>
  <c r="A20"/>
  <c r="B19"/>
  <c r="J19"/>
  <c r="I19"/>
  <c r="H19"/>
  <c r="G19"/>
  <c r="F19"/>
  <c r="E19"/>
  <c r="D19"/>
  <c r="C19"/>
  <c r="A19"/>
  <c r="B18"/>
  <c r="J18"/>
  <c r="I18"/>
  <c r="H18"/>
  <c r="G18"/>
  <c r="F18"/>
  <c r="E18"/>
  <c r="D18"/>
  <c r="C18"/>
  <c r="A18"/>
  <c r="B17"/>
  <c r="J17"/>
  <c r="I17"/>
  <c r="H17"/>
  <c r="G17"/>
  <c r="F17"/>
  <c r="E17"/>
  <c r="D17"/>
  <c r="C17"/>
  <c r="A17"/>
  <c r="B16"/>
  <c r="J16"/>
  <c r="I16"/>
  <c r="H16"/>
  <c r="G16"/>
  <c r="F16"/>
  <c r="E16"/>
  <c r="D16"/>
  <c r="C16"/>
  <c r="A16"/>
  <c r="B15"/>
  <c r="J15"/>
  <c r="I15"/>
  <c r="H15"/>
  <c r="G15"/>
  <c r="F15"/>
  <c r="E15"/>
  <c r="D15"/>
  <c r="C15"/>
  <c r="A15"/>
  <c r="B14"/>
  <c r="J14"/>
  <c r="I14"/>
  <c r="H14"/>
  <c r="G14"/>
  <c r="F14"/>
  <c r="E14"/>
  <c r="D14"/>
  <c r="C14"/>
  <c r="A14"/>
  <c r="B13"/>
  <c r="J13"/>
  <c r="I13"/>
  <c r="H13"/>
  <c r="G13"/>
  <c r="F13"/>
  <c r="E13"/>
  <c r="D13"/>
  <c r="C13"/>
  <c r="A13"/>
  <c r="B12"/>
  <c r="J12"/>
  <c r="I12"/>
  <c r="H12"/>
  <c r="G12"/>
  <c r="F12"/>
  <c r="E12"/>
  <c r="D12"/>
  <c r="C12"/>
  <c r="A12"/>
  <c r="B11"/>
  <c r="J11"/>
  <c r="I11"/>
  <c r="H11"/>
  <c r="G11"/>
  <c r="F11"/>
  <c r="E11"/>
  <c r="D11"/>
  <c r="C11"/>
  <c r="A11"/>
  <c r="B10"/>
  <c r="J10"/>
  <c r="I10"/>
  <c r="H10"/>
  <c r="G10"/>
  <c r="F10"/>
  <c r="E10"/>
  <c r="D10"/>
  <c r="C10"/>
  <c r="A10"/>
  <c r="B9"/>
  <c r="J9"/>
  <c r="I9"/>
  <c r="H9"/>
  <c r="G9"/>
  <c r="F9"/>
  <c r="E9"/>
  <c r="D9"/>
  <c r="C9"/>
  <c r="A9"/>
  <c r="B8"/>
  <c r="J8"/>
  <c r="I8"/>
  <c r="H8"/>
  <c r="G8"/>
  <c r="F8"/>
  <c r="E8"/>
  <c r="D8"/>
  <c r="C8"/>
  <c r="A8"/>
  <c r="B7"/>
  <c r="J7"/>
  <c r="I7"/>
  <c r="H7"/>
  <c r="G7"/>
  <c r="F7"/>
  <c r="E7"/>
  <c r="D7"/>
  <c r="C7"/>
  <c r="A7"/>
  <c r="D3"/>
  <c r="D2"/>
  <c r="D1"/>
</calcChain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sz val="8"/>
            <color indexed="8"/>
            <rFont val="Tahoma"/>
            <family val="2"/>
            <charset val="238"/>
          </rPr>
          <t>3 letter nation code
(iso3166)
Olympic Format</t>
        </r>
      </text>
    </comment>
    <comment ref="E5" authorId="0">
      <text>
        <r>
          <rPr>
            <b/>
            <sz val="8"/>
            <color indexed="8"/>
            <rFont val="Tahoma"/>
            <family val="2"/>
            <charset val="238"/>
          </rPr>
          <t>1, 0 or empty.
1: female
0: male
empty: male</t>
        </r>
      </text>
    </comment>
    <comment ref="F5" authorId="0">
      <text>
        <r>
          <rPr>
            <b/>
            <sz val="8"/>
            <color indexed="8"/>
            <rFont val="Tahoma"/>
            <family val="2"/>
            <charset val="238"/>
          </rPr>
          <t>yyyy-mm-dd</t>
        </r>
      </text>
    </comment>
    <comment ref="G5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1, 0 
1: the pilot do have a valid licence.
0: the pilot do NOT have a valid licence.
</t>
        </r>
      </text>
    </comment>
    <comment ref="J5" authorId="0">
      <text>
        <r>
          <rPr>
            <b/>
            <sz val="8"/>
            <color indexed="8"/>
            <rFont val="Tahoma"/>
            <family val="2"/>
            <charset val="238"/>
          </rPr>
          <t>The id the pilot has in the CIVL database.
All pilots having participated in Cat. 1 or 2 competitions since 2001 should be there.
The web-address for finding a pilot's CIVL ID:
http://civlrankings.fai.org/?a=306</t>
        </r>
      </text>
    </comment>
  </commentList>
</comments>
</file>

<file path=xl/sharedStrings.xml><?xml version="1.0" encoding="utf-8"?>
<sst xmlns="http://schemas.openxmlformats.org/spreadsheetml/2006/main" count="26" uniqueCount="22">
  <si>
    <t>Num of tasks =</t>
  </si>
  <si>
    <t>Chief Judge Name =</t>
  </si>
  <si>
    <t>Event Judge name =</t>
  </si>
  <si>
    <t>Ranking</t>
  </si>
  <si>
    <t>Name</t>
  </si>
  <si>
    <t>NAT</t>
  </si>
  <si>
    <t>Score</t>
  </si>
  <si>
    <t>Female</t>
  </si>
  <si>
    <t>Birthday</t>
  </si>
  <si>
    <t>Valid FAI licence</t>
  </si>
  <si>
    <t>Glider</t>
  </si>
  <si>
    <t>Sponsor</t>
  </si>
  <si>
    <t>CIVL ID</t>
  </si>
  <si>
    <t>*</t>
  </si>
  <si>
    <t>* Required</t>
  </si>
  <si>
    <t xml:space="preserve">Name  should be first name followed by family name </t>
  </si>
  <si>
    <t xml:space="preserve">Nat  should be nationality shown on pilots FAI license ISO </t>
  </si>
  <si>
    <t xml:space="preserve">in Olympic ISO format </t>
  </si>
  <si>
    <t>FAI License 1 for valid 0 for none</t>
  </si>
  <si>
    <t>CIVL ID  can be found from the WPRS pages http://civlrankings.fai.org</t>
  </si>
  <si>
    <t>Birthday is useful for resolving duplicate names</t>
  </si>
  <si>
    <t>civl_comps@fai.org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</si>
</sst>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ont="1" applyAlignment="1"/>
    <xf numFmtId="0" fontId="1" fillId="0" borderId="1" xfId="1" applyFont="1" applyBorder="1"/>
    <xf numFmtId="0" fontId="2" fillId="0" borderId="1" xfId="1" applyFont="1" applyBorder="1"/>
    <xf numFmtId="49" fontId="2" fillId="0" borderId="1" xfId="1" applyNumberFormat="1" applyFont="1" applyBorder="1"/>
    <xf numFmtId="49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wrapText="1"/>
    </xf>
    <xf numFmtId="0" fontId="1" fillId="0" borderId="1" xfId="1" applyBorder="1"/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14" fontId="1" fillId="0" borderId="1" xfId="1" applyNumberFormat="1" applyFont="1" applyBorder="1"/>
    <xf numFmtId="0" fontId="1" fillId="0" borderId="1" xfId="1" applyNumberFormat="1" applyFont="1" applyBorder="1"/>
    <xf numFmtId="0" fontId="2" fillId="0" borderId="0" xfId="1" applyFont="1"/>
    <xf numFmtId="0" fontId="4" fillId="0" borderId="0" xfId="2" applyNumberFormat="1" applyFont="1" applyFill="1" applyBorder="1" applyAlignment="1" applyProtection="1"/>
    <xf numFmtId="0" fontId="1" fillId="0" borderId="0" xfId="1" applyFont="1" applyBorder="1" applyAlignment="1"/>
  </cellXfs>
  <cellStyles count="3">
    <cellStyle name="Hivatkozás 2" xfId="2"/>
    <cellStyle name="Norma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0412-Felhout_Tavasz_New-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sználat"/>
      <sheetName val="Competition"/>
      <sheetName val="Teams"/>
      <sheetName val="Pilots"/>
      <sheetName val="Rounds"/>
      <sheetName val="Results"/>
      <sheetName val="Rankings"/>
      <sheetName val="Details"/>
      <sheetName val="Pivot_táblák"/>
      <sheetName val="Team_results"/>
      <sheetName val="CIVL_COMPS"/>
      <sheetName val="Emléklap"/>
      <sheetName val="Records"/>
      <sheetName val="Countries"/>
      <sheetName val="Paraméterek"/>
    </sheetNames>
    <sheetDataSet>
      <sheetData sheetId="0"/>
      <sheetData sheetId="1">
        <row r="9">
          <cell r="C9" t="str">
            <v>Ana Pavlov</v>
          </cell>
        </row>
        <row r="10">
          <cell r="C10" t="str">
            <v>Nikki Bodill</v>
          </cell>
        </row>
      </sheetData>
      <sheetData sheetId="2"/>
      <sheetData sheetId="3">
        <row r="1">
          <cell r="C1" t="str">
            <v>Name</v>
          </cell>
          <cell r="D1" t="str">
            <v>Gender</v>
          </cell>
          <cell r="E1" t="str">
            <v>Team</v>
          </cell>
          <cell r="F1" t="str">
            <v>.</v>
          </cell>
          <cell r="G1" t="str">
            <v>Overall</v>
          </cell>
          <cell r="H1" t="str">
            <v>tandem</v>
          </cell>
          <cell r="I1" t="str">
            <v>HUN</v>
          </cell>
          <cell r="J1" t="str">
            <v>.</v>
          </cell>
          <cell r="K1" t="str">
            <v>Country</v>
          </cell>
          <cell r="L1" t="str">
            <v>2nd nat</v>
          </cell>
          <cell r="M1" t="str">
            <v>.</v>
          </cell>
          <cell r="N1" t="str">
            <v>Club</v>
          </cell>
          <cell r="O1" t="str">
            <v>NAC</v>
          </cell>
          <cell r="P1" t="str">
            <v>Licence</v>
          </cell>
          <cell r="Q1" t="str">
            <v>Licence</v>
          </cell>
          <cell r="R1" t="str">
            <v>CIVL_ID</v>
          </cell>
          <cell r="S1" t="str">
            <v>Birthday</v>
          </cell>
          <cell r="T1" t="str">
            <v>Junior</v>
          </cell>
          <cell r="U1" t="str">
            <v>Glider</v>
          </cell>
          <cell r="V1" t="str">
            <v>Sponsor</v>
          </cell>
          <cell r="W1" t="str">
            <v>email</v>
          </cell>
          <cell r="X1" t="str">
            <v>mobile</v>
          </cell>
          <cell r="Y1" t="str">
            <v>vega</v>
          </cell>
          <cell r="Z1" t="str">
            <v>Female/Junior</v>
          </cell>
          <cell r="AA1" t="str">
            <v>.</v>
          </cell>
          <cell r="AB1" t="str">
            <v>.</v>
          </cell>
          <cell r="AC1" t="str">
            <v>.</v>
          </cell>
        </row>
        <row r="2">
          <cell r="D2" t="str">
            <v>Female</v>
          </cell>
          <cell r="E2" t="str">
            <v>Team</v>
          </cell>
          <cell r="K2" t="str">
            <v>NAT</v>
          </cell>
          <cell r="P2" t="str">
            <v>Valid FAI licence</v>
          </cell>
          <cell r="R2" t="str">
            <v>CIVL ID</v>
          </cell>
          <cell r="S2" t="str">
            <v>Birthday</v>
          </cell>
          <cell r="U2" t="str">
            <v>Glider</v>
          </cell>
          <cell r="V2" t="str">
            <v>Sponsor</v>
          </cell>
          <cell r="Z2" t="str">
            <v>Female/Junior</v>
          </cell>
        </row>
        <row r="4">
          <cell r="G4" t="str">
            <v>Jelöld "X"-szel / Sign with mark "X"</v>
          </cell>
          <cell r="K4" t="str">
            <v>Nemzetiség</v>
          </cell>
          <cell r="N4" t="str">
            <v>Statisztikai adatok</v>
          </cell>
          <cell r="AB4" t="str">
            <v>Név</v>
          </cell>
          <cell r="AC4" t="str">
            <v>Szülinap?</v>
          </cell>
        </row>
        <row r="6">
          <cell r="C6" t="str">
            <v>Name</v>
          </cell>
          <cell r="D6" t="str">
            <v>Gender</v>
          </cell>
          <cell r="E6" t="str">
            <v>Team</v>
          </cell>
          <cell r="G6" t="str">
            <v>Verseny típusa / Competition</v>
          </cell>
          <cell r="H6" t="str">
            <v>Verseny típusa / Competition</v>
          </cell>
          <cell r="I6" t="str">
            <v>Verseny típusa / Competition</v>
          </cell>
          <cell r="K6" t="str">
            <v>Country</v>
          </cell>
          <cell r="L6" t="str">
            <v>2nd nat.</v>
          </cell>
          <cell r="N6" t="str">
            <v>Club</v>
          </cell>
          <cell r="O6" t="str">
            <v>NAC licence</v>
          </cell>
          <cell r="P6" t="str">
            <v>Valid FAI licence</v>
          </cell>
          <cell r="Q6" t="str">
            <v>Sporting licence #</v>
          </cell>
          <cell r="R6" t="str">
            <v>CIVL ID</v>
          </cell>
          <cell r="S6" t="str">
            <v>Birthday</v>
          </cell>
          <cell r="T6" t="str">
            <v>Junior</v>
          </cell>
          <cell r="U6" t="str">
            <v>Glider</v>
          </cell>
          <cell r="V6" t="str">
            <v>Sponsor</v>
          </cell>
          <cell r="W6" t="str">
            <v>Email</v>
          </cell>
          <cell r="X6" t="str">
            <v>Mobile phone</v>
          </cell>
          <cell r="Y6" t="str">
            <v>Vegetarian</v>
          </cell>
          <cell r="Z6" t="str">
            <v>Female/Junior</v>
          </cell>
        </row>
        <row r="7">
          <cell r="C7" t="str">
            <v>Név</v>
          </cell>
          <cell r="D7" t="str">
            <v>Nem</v>
          </cell>
          <cell r="E7" t="str">
            <v>Csapat</v>
          </cell>
          <cell r="G7" t="str">
            <v>Overall</v>
          </cell>
          <cell r="H7" t="str">
            <v>tandem</v>
          </cell>
          <cell r="I7" t="str">
            <v>HUN</v>
          </cell>
          <cell r="K7" t="str">
            <v>Ország</v>
          </cell>
          <cell r="L7" t="str">
            <v>Másik nemz.</v>
          </cell>
          <cell r="N7" t="str">
            <v>Klub</v>
          </cell>
          <cell r="O7" t="str">
            <v>Nemzeti licenc</v>
          </cell>
          <cell r="P7" t="str">
            <v>Érvényes FAI licence</v>
          </cell>
          <cell r="Q7" t="str">
            <v>Sport licence #</v>
          </cell>
          <cell r="R7" t="str">
            <v>CIVL ID</v>
          </cell>
          <cell r="S7" t="str">
            <v>Születési idő</v>
          </cell>
          <cell r="T7" t="str">
            <v>Ifjúsági</v>
          </cell>
          <cell r="U7" t="str">
            <v>Ernyő</v>
          </cell>
          <cell r="V7" t="str">
            <v>Szponzor</v>
          </cell>
          <cell r="W7" t="str">
            <v>Email</v>
          </cell>
          <cell r="X7" t="str">
            <v>Mobilszám</v>
          </cell>
          <cell r="Y7" t="str">
            <v>Vega</v>
          </cell>
          <cell r="Z7" t="str">
            <v>Női / ifjúsági</v>
          </cell>
        </row>
        <row r="8">
          <cell r="C8" t="str">
            <v>Billy Elliston</v>
          </cell>
          <cell r="D8" t="str">
            <v>M</v>
          </cell>
          <cell r="E8" t="str">
            <v>Green Dragons</v>
          </cell>
          <cell r="G8" t="str">
            <v>X</v>
          </cell>
          <cell r="I8" t="str">
            <v/>
          </cell>
          <cell r="K8" t="str">
            <v>GBR</v>
          </cell>
          <cell r="O8" t="str">
            <v>BHPA/23753 United Kingdom</v>
          </cell>
          <cell r="P8" t="str">
            <v>yes</v>
          </cell>
          <cell r="Q8">
            <v>19136</v>
          </cell>
          <cell r="R8">
            <v>11435</v>
          </cell>
          <cell r="S8">
            <v>33164</v>
          </cell>
          <cell r="T8" t="str">
            <v>yes</v>
          </cell>
          <cell r="U8" t="str">
            <v>UP Kantega XC 2</v>
          </cell>
          <cell r="Z8" t="str">
            <v>yes</v>
          </cell>
          <cell r="AB8" t="str">
            <v>Billy Elliston</v>
          </cell>
          <cell r="AC8" t="str">
            <v>-</v>
          </cell>
        </row>
        <row r="9">
          <cell r="C9" t="str">
            <v>Milica Marinkovic</v>
          </cell>
          <cell r="D9" t="str">
            <v>F</v>
          </cell>
          <cell r="E9" t="str">
            <v>Serbia</v>
          </cell>
          <cell r="G9" t="str">
            <v>X</v>
          </cell>
          <cell r="I9" t="str">
            <v/>
          </cell>
          <cell r="K9" t="str">
            <v>SRB</v>
          </cell>
          <cell r="O9" t="str">
            <v>O-268</v>
          </cell>
          <cell r="P9" t="str">
            <v>yes</v>
          </cell>
          <cell r="Q9">
            <v>62174</v>
          </cell>
          <cell r="R9">
            <v>11907</v>
          </cell>
          <cell r="S9">
            <v>33323</v>
          </cell>
          <cell r="T9" t="str">
            <v>yes</v>
          </cell>
          <cell r="U9" t="str">
            <v>Ozone Mojo</v>
          </cell>
          <cell r="Z9" t="str">
            <v>yes</v>
          </cell>
          <cell r="AB9" t="str">
            <v>Milica Marinkovic</v>
          </cell>
          <cell r="AC9" t="str">
            <v>-</v>
          </cell>
        </row>
        <row r="10">
          <cell r="C10" t="str">
            <v>István Gyarmati-Szabó</v>
          </cell>
          <cell r="D10" t="str">
            <v>M</v>
          </cell>
          <cell r="E10" t="str">
            <v>Ase-Free</v>
          </cell>
          <cell r="G10" t="str">
            <v>X</v>
          </cell>
          <cell r="I10" t="str">
            <v>X</v>
          </cell>
          <cell r="K10" t="str">
            <v>HUN</v>
          </cell>
          <cell r="O10" t="str">
            <v>A13237</v>
          </cell>
          <cell r="P10" t="str">
            <v>yes</v>
          </cell>
          <cell r="Q10">
            <v>73038</v>
          </cell>
          <cell r="R10">
            <v>40034</v>
          </cell>
          <cell r="S10">
            <v>29851</v>
          </cell>
          <cell r="T10" t="str">
            <v>no</v>
          </cell>
          <cell r="U10" t="str">
            <v>GIN Spint M Orange</v>
          </cell>
          <cell r="Z10" t="str">
            <v>no</v>
          </cell>
          <cell r="AB10" t="str">
            <v>István Gyarmati-Szabó</v>
          </cell>
          <cell r="AC10" t="str">
            <v>-</v>
          </cell>
        </row>
        <row r="11">
          <cell r="C11" t="str">
            <v>Marketa Tomáškova</v>
          </cell>
          <cell r="D11" t="str">
            <v>F</v>
          </cell>
          <cell r="E11" t="str">
            <v>Hujezdy / Czech 2</v>
          </cell>
          <cell r="G11" t="str">
            <v>X</v>
          </cell>
          <cell r="I11" t="str">
            <v/>
          </cell>
          <cell r="K11" t="str">
            <v>CZE</v>
          </cell>
          <cell r="O11" t="str">
            <v>CZE-0078</v>
          </cell>
          <cell r="P11" t="str">
            <v>yes</v>
          </cell>
          <cell r="Q11">
            <v>30443</v>
          </cell>
          <cell r="R11">
            <v>8382</v>
          </cell>
          <cell r="S11">
            <v>30582</v>
          </cell>
          <cell r="T11" t="str">
            <v>no</v>
          </cell>
          <cell r="U11" t="str">
            <v>SKY Cima</v>
          </cell>
          <cell r="Z11" t="str">
            <v>yes</v>
          </cell>
          <cell r="AB11" t="str">
            <v>Marketa Tomáškova</v>
          </cell>
          <cell r="AC11" t="str">
            <v>-</v>
          </cell>
        </row>
        <row r="12">
          <cell r="C12" t="str">
            <v>Donald Bodill</v>
          </cell>
          <cell r="D12" t="str">
            <v>M</v>
          </cell>
          <cell r="E12" t="str">
            <v>Serbia</v>
          </cell>
          <cell r="G12" t="str">
            <v>X</v>
          </cell>
          <cell r="I12" t="str">
            <v/>
          </cell>
          <cell r="K12" t="str">
            <v>GBR</v>
          </cell>
          <cell r="O12" t="str">
            <v>BHPA/568 United Kingdom</v>
          </cell>
          <cell r="P12" t="str">
            <v>yes</v>
          </cell>
          <cell r="Q12">
            <v>18862</v>
          </cell>
          <cell r="R12">
            <v>8250</v>
          </cell>
          <cell r="S12">
            <v>21273</v>
          </cell>
          <cell r="T12" t="str">
            <v>no</v>
          </cell>
          <cell r="U12" t="str">
            <v>U-Turn Evolution</v>
          </cell>
          <cell r="Z12" t="str">
            <v>no</v>
          </cell>
          <cell r="AB12" t="str">
            <v>Donald Bodill</v>
          </cell>
          <cell r="AC12" t="str">
            <v>-</v>
          </cell>
        </row>
        <row r="13">
          <cell r="C13" t="str">
            <v>Sándor Kaszás</v>
          </cell>
          <cell r="D13" t="str">
            <v>M</v>
          </cell>
          <cell r="E13" t="str">
            <v>Darazsak</v>
          </cell>
          <cell r="G13" t="str">
            <v>X</v>
          </cell>
          <cell r="I13" t="str">
            <v>X</v>
          </cell>
          <cell r="K13" t="str">
            <v>HUN</v>
          </cell>
          <cell r="O13" t="str">
            <v>A4032</v>
          </cell>
          <cell r="P13" t="str">
            <v>yes</v>
          </cell>
          <cell r="Q13">
            <v>733335</v>
          </cell>
          <cell r="R13">
            <v>11384</v>
          </cell>
          <cell r="S13">
            <v>26949</v>
          </cell>
          <cell r="T13" t="str">
            <v>no</v>
          </cell>
          <cell r="U13" t="str">
            <v xml:space="preserve">BGD Adam </v>
          </cell>
          <cell r="Z13" t="str">
            <v>no</v>
          </cell>
          <cell r="AB13" t="str">
            <v>Sándor Kaszás</v>
          </cell>
          <cell r="AC13" t="str">
            <v>-</v>
          </cell>
        </row>
        <row r="14">
          <cell r="C14" t="str">
            <v>Vlastimil Kricnar</v>
          </cell>
          <cell r="D14" t="str">
            <v>M</v>
          </cell>
          <cell r="E14" t="str">
            <v>Czech Team 1</v>
          </cell>
          <cell r="G14" t="str">
            <v>X</v>
          </cell>
          <cell r="I14" t="str">
            <v/>
          </cell>
          <cell r="K14" t="str">
            <v>CZE</v>
          </cell>
          <cell r="O14" t="str">
            <v>CZE-0489</v>
          </cell>
          <cell r="P14" t="str">
            <v>yes</v>
          </cell>
          <cell r="Q14">
            <v>62271</v>
          </cell>
          <cell r="R14">
            <v>30868</v>
          </cell>
          <cell r="S14">
            <v>34904</v>
          </cell>
          <cell r="T14" t="str">
            <v>yes</v>
          </cell>
          <cell r="U14" t="str">
            <v>Axis Compact 2</v>
          </cell>
          <cell r="Z14" t="str">
            <v>yes</v>
          </cell>
          <cell r="AB14" t="str">
            <v>Vlastimil Kricnar</v>
          </cell>
          <cell r="AC14" t="str">
            <v>-</v>
          </cell>
        </row>
        <row r="15">
          <cell r="C15" t="str">
            <v>Ivan Pavlov</v>
          </cell>
          <cell r="D15" t="str">
            <v>M</v>
          </cell>
          <cell r="E15" t="str">
            <v>Delta</v>
          </cell>
          <cell r="G15" t="str">
            <v>X</v>
          </cell>
          <cell r="I15" t="str">
            <v/>
          </cell>
          <cell r="K15" t="str">
            <v>SRB</v>
          </cell>
          <cell r="O15" t="str">
            <v>O-308</v>
          </cell>
          <cell r="P15" t="str">
            <v>yes</v>
          </cell>
          <cell r="Q15">
            <v>62200</v>
          </cell>
          <cell r="R15">
            <v>23865</v>
          </cell>
          <cell r="S15">
            <v>34935</v>
          </cell>
          <cell r="T15" t="str">
            <v>yes</v>
          </cell>
          <cell r="U15" t="str">
            <v>Gradient Bright 3 red</v>
          </cell>
          <cell r="Z15" t="str">
            <v>yes</v>
          </cell>
          <cell r="AB15" t="str">
            <v>Ivan Pavlov</v>
          </cell>
          <cell r="AC15" t="str">
            <v>-</v>
          </cell>
        </row>
        <row r="16">
          <cell r="C16" t="str">
            <v>Simon Sykes</v>
          </cell>
          <cell r="D16" t="str">
            <v>M</v>
          </cell>
          <cell r="E16" t="str">
            <v>Green Dragons</v>
          </cell>
          <cell r="G16" t="str">
            <v>X</v>
          </cell>
          <cell r="I16" t="str">
            <v/>
          </cell>
          <cell r="K16" t="str">
            <v>GBR</v>
          </cell>
          <cell r="O16" t="str">
            <v>BHPA/15822 United Kingdom</v>
          </cell>
          <cell r="P16" t="str">
            <v>yes</v>
          </cell>
          <cell r="Q16">
            <v>19074</v>
          </cell>
          <cell r="R16">
            <v>14927</v>
          </cell>
          <cell r="S16">
            <v>33079</v>
          </cell>
          <cell r="T16" t="str">
            <v>yes</v>
          </cell>
          <cell r="U16" t="str">
            <v>UP Summit XC2</v>
          </cell>
          <cell r="Z16" t="str">
            <v>yes</v>
          </cell>
          <cell r="AB16" t="str">
            <v>Simon Sykes</v>
          </cell>
          <cell r="AC16" t="str">
            <v>-</v>
          </cell>
        </row>
        <row r="17">
          <cell r="C17" t="str">
            <v>Goran Đurković</v>
          </cell>
          <cell r="D17" t="str">
            <v>M</v>
          </cell>
          <cell r="E17" t="str">
            <v>Serbia</v>
          </cell>
          <cell r="G17" t="str">
            <v>X</v>
          </cell>
          <cell r="I17" t="str">
            <v/>
          </cell>
          <cell r="K17" t="str">
            <v>SRB</v>
          </cell>
          <cell r="O17" t="str">
            <v>O-061</v>
          </cell>
          <cell r="P17" t="str">
            <v>yes</v>
          </cell>
          <cell r="Q17">
            <v>66180</v>
          </cell>
          <cell r="R17">
            <v>8285</v>
          </cell>
          <cell r="S17">
            <v>29968</v>
          </cell>
          <cell r="T17" t="str">
            <v>no</v>
          </cell>
          <cell r="U17" t="str">
            <v>Skywalk Mescal 4</v>
          </cell>
          <cell r="Z17" t="str">
            <v>no</v>
          </cell>
          <cell r="AB17" t="str">
            <v>Goran Đurković</v>
          </cell>
          <cell r="AC17" t="str">
            <v>-</v>
          </cell>
        </row>
        <row r="18">
          <cell r="C18" t="str">
            <v>Péter Szabó</v>
          </cell>
          <cell r="D18" t="str">
            <v>M</v>
          </cell>
          <cell r="E18" t="str">
            <v>Felhőút 1</v>
          </cell>
          <cell r="G18" t="str">
            <v>X</v>
          </cell>
          <cell r="I18" t="str">
            <v>X</v>
          </cell>
          <cell r="K18" t="str">
            <v>HUN</v>
          </cell>
          <cell r="O18" t="str">
            <v>A-2698</v>
          </cell>
          <cell r="P18" t="str">
            <v>yes</v>
          </cell>
          <cell r="Q18">
            <v>72982</v>
          </cell>
          <cell r="R18">
            <v>41596</v>
          </cell>
          <cell r="S18">
            <v>25409</v>
          </cell>
          <cell r="T18" t="str">
            <v>no</v>
          </cell>
          <cell r="U18" t="str">
            <v xml:space="preserve">BGD Adam </v>
          </cell>
          <cell r="Z18" t="str">
            <v>no</v>
          </cell>
          <cell r="AB18" t="str">
            <v>Péter Szabó</v>
          </cell>
          <cell r="AC18" t="str">
            <v>-</v>
          </cell>
        </row>
        <row r="19">
          <cell r="C19" t="str">
            <v>Petra Figalová</v>
          </cell>
          <cell r="D19" t="str">
            <v>F</v>
          </cell>
          <cell r="E19" t="str">
            <v>Czech Team 1</v>
          </cell>
          <cell r="G19" t="str">
            <v>X</v>
          </cell>
          <cell r="I19" t="str">
            <v/>
          </cell>
          <cell r="K19" t="str">
            <v>CZE</v>
          </cell>
          <cell r="O19" t="str">
            <v>CZE-0540</v>
          </cell>
          <cell r="P19" t="str">
            <v>yes</v>
          </cell>
          <cell r="Q19">
            <v>61112</v>
          </cell>
          <cell r="R19">
            <v>33374</v>
          </cell>
          <cell r="S19">
            <v>31486</v>
          </cell>
          <cell r="T19" t="str">
            <v>no</v>
          </cell>
          <cell r="U19" t="str">
            <v xml:space="preserve">SKY Cima </v>
          </cell>
          <cell r="Z19" t="str">
            <v>yes</v>
          </cell>
          <cell r="AB19" t="str">
            <v>Petra Figalová</v>
          </cell>
          <cell r="AC19" t="str">
            <v>-</v>
          </cell>
        </row>
        <row r="20">
          <cell r="C20" t="str">
            <v>Kinga Tasnádi</v>
          </cell>
          <cell r="D20" t="str">
            <v>F</v>
          </cell>
          <cell r="E20" t="str">
            <v>Ase-Free</v>
          </cell>
          <cell r="G20" t="str">
            <v>X</v>
          </cell>
          <cell r="I20" t="str">
            <v>X</v>
          </cell>
          <cell r="K20" t="str">
            <v>HUN</v>
          </cell>
          <cell r="O20" t="str">
            <v>A-570</v>
          </cell>
          <cell r="P20" t="str">
            <v>yes</v>
          </cell>
          <cell r="Q20">
            <v>72858</v>
          </cell>
          <cell r="R20">
            <v>13128</v>
          </cell>
          <cell r="S20">
            <v>29496</v>
          </cell>
          <cell r="T20" t="str">
            <v>no</v>
          </cell>
          <cell r="U20" t="str">
            <v>Gradient Bright 3 red</v>
          </cell>
          <cell r="Z20" t="str">
            <v>yes</v>
          </cell>
          <cell r="AB20" t="str">
            <v>Kinga Tasnádi</v>
          </cell>
          <cell r="AC20" t="str">
            <v>-</v>
          </cell>
        </row>
        <row r="21">
          <cell r="C21" t="str">
            <v>Zsuzsanna Tóth</v>
          </cell>
          <cell r="D21" t="str">
            <v>F</v>
          </cell>
          <cell r="E21" t="str">
            <v>Ase-Free</v>
          </cell>
          <cell r="G21" t="str">
            <v>X</v>
          </cell>
          <cell r="I21" t="str">
            <v>X</v>
          </cell>
          <cell r="K21" t="str">
            <v>HUN</v>
          </cell>
          <cell r="O21" t="str">
            <v>A6589</v>
          </cell>
          <cell r="P21" t="str">
            <v>yes</v>
          </cell>
          <cell r="Q21">
            <v>72866</v>
          </cell>
          <cell r="R21">
            <v>2478</v>
          </cell>
          <cell r="S21">
            <v>26832</v>
          </cell>
          <cell r="T21" t="str">
            <v>no</v>
          </cell>
          <cell r="U21" t="str">
            <v>Advance Alfa</v>
          </cell>
          <cell r="Z21" t="str">
            <v>yes</v>
          </cell>
          <cell r="AB21" t="str">
            <v>Zsuzsanna Tóth</v>
          </cell>
          <cell r="AC21" t="str">
            <v>-</v>
          </cell>
        </row>
        <row r="22">
          <cell r="C22" t="str">
            <v>Martin Jovanoski</v>
          </cell>
          <cell r="D22" t="str">
            <v>M</v>
          </cell>
          <cell r="E22" t="str">
            <v>Delta</v>
          </cell>
          <cell r="G22" t="str">
            <v>X</v>
          </cell>
          <cell r="I22" t="str">
            <v/>
          </cell>
          <cell r="K22" t="str">
            <v>MKD</v>
          </cell>
          <cell r="O22" t="str">
            <v>1008-06</v>
          </cell>
          <cell r="P22" t="str">
            <v>yes</v>
          </cell>
          <cell r="R22">
            <v>8384</v>
          </cell>
          <cell r="S22">
            <v>32939</v>
          </cell>
          <cell r="T22" t="str">
            <v>yes</v>
          </cell>
          <cell r="U22" t="str">
            <v>Icaro Pica</v>
          </cell>
          <cell r="Z22" t="str">
            <v>yes</v>
          </cell>
          <cell r="AB22" t="str">
            <v>Martin Jovanoski</v>
          </cell>
          <cell r="AC22" t="str">
            <v>-</v>
          </cell>
        </row>
        <row r="23">
          <cell r="C23" t="str">
            <v>Tamás Krajcsik</v>
          </cell>
          <cell r="D23" t="str">
            <v>M</v>
          </cell>
          <cell r="E23" t="str">
            <v>Darazsak</v>
          </cell>
          <cell r="G23" t="str">
            <v>X</v>
          </cell>
          <cell r="I23" t="str">
            <v>X</v>
          </cell>
          <cell r="K23" t="str">
            <v>HUN</v>
          </cell>
          <cell r="O23" t="str">
            <v>A12152</v>
          </cell>
          <cell r="P23" t="str">
            <v>yes</v>
          </cell>
          <cell r="Q23">
            <v>73337</v>
          </cell>
          <cell r="R23">
            <v>30493</v>
          </cell>
          <cell r="S23">
            <v>30788</v>
          </cell>
          <cell r="T23" t="str">
            <v>no</v>
          </cell>
          <cell r="U23" t="str">
            <v xml:space="preserve">BGD Adam </v>
          </cell>
          <cell r="Z23" t="str">
            <v>no</v>
          </cell>
          <cell r="AB23" t="str">
            <v>Tamás Krajcsik</v>
          </cell>
          <cell r="AC23" t="str">
            <v>-</v>
          </cell>
        </row>
        <row r="24">
          <cell r="C24" t="str">
            <v>Radek Vaclavik</v>
          </cell>
          <cell r="D24" t="str">
            <v>M</v>
          </cell>
          <cell r="E24" t="str">
            <v>Czech Team 1</v>
          </cell>
          <cell r="G24" t="str">
            <v>X</v>
          </cell>
          <cell r="I24" t="str">
            <v/>
          </cell>
          <cell r="K24" t="str">
            <v>CZE</v>
          </cell>
          <cell r="O24" t="str">
            <v>CZE-0079</v>
          </cell>
          <cell r="P24" t="str">
            <v>yes</v>
          </cell>
          <cell r="Q24">
            <v>66066</v>
          </cell>
          <cell r="R24">
            <v>1499</v>
          </cell>
          <cell r="S24">
            <v>24313</v>
          </cell>
          <cell r="T24" t="str">
            <v>no</v>
          </cell>
          <cell r="U24" t="str">
            <v>Gradient Bright 4-28</v>
          </cell>
          <cell r="Z24" t="str">
            <v>no</v>
          </cell>
          <cell r="AB24" t="str">
            <v>Radek Vaclavik</v>
          </cell>
          <cell r="AC24" t="str">
            <v>-</v>
          </cell>
        </row>
        <row r="25">
          <cell r="C25" t="str">
            <v>Márkó Mihály</v>
          </cell>
          <cell r="D25" t="str">
            <v>M</v>
          </cell>
          <cell r="E25" t="str">
            <v>Felhőút 1</v>
          </cell>
          <cell r="G25" t="str">
            <v>X</v>
          </cell>
          <cell r="I25" t="str">
            <v>X</v>
          </cell>
          <cell r="K25" t="str">
            <v>HUN</v>
          </cell>
          <cell r="O25" t="str">
            <v>A10950</v>
          </cell>
          <cell r="P25" t="str">
            <v>yes</v>
          </cell>
          <cell r="Q25">
            <v>72970</v>
          </cell>
          <cell r="R25">
            <v>39852</v>
          </cell>
          <cell r="S25">
            <v>28322</v>
          </cell>
          <cell r="T25" t="str">
            <v>no</v>
          </cell>
          <cell r="U25" t="str">
            <v xml:space="preserve">BGD Adam </v>
          </cell>
          <cell r="Z25" t="str">
            <v>no</v>
          </cell>
          <cell r="AB25" t="str">
            <v>Márkó Mihály</v>
          </cell>
          <cell r="AC25" t="str">
            <v>-</v>
          </cell>
        </row>
        <row r="26">
          <cell r="C26" t="str">
            <v>David Marcel</v>
          </cell>
          <cell r="D26" t="str">
            <v>M</v>
          </cell>
          <cell r="G26" t="str">
            <v>X</v>
          </cell>
          <cell r="I26" t="str">
            <v/>
          </cell>
          <cell r="K26" t="str">
            <v>GBR</v>
          </cell>
          <cell r="O26" t="str">
            <v>BHPA/31919</v>
          </cell>
          <cell r="P26" t="str">
            <v>yes</v>
          </cell>
          <cell r="Q26">
            <v>81546</v>
          </cell>
          <cell r="R26" t="str">
            <v>new</v>
          </cell>
          <cell r="S26">
            <v>22560</v>
          </cell>
          <cell r="T26" t="str">
            <v>no</v>
          </cell>
          <cell r="U26" t="str">
            <v>Skywalk Mescal 2</v>
          </cell>
          <cell r="Z26" t="str">
            <v>no</v>
          </cell>
          <cell r="AB26" t="str">
            <v>David Marcel</v>
          </cell>
          <cell r="AC26" t="str">
            <v>-</v>
          </cell>
        </row>
        <row r="27">
          <cell r="C27" t="str">
            <v>Veronika Culkova</v>
          </cell>
          <cell r="D27" t="str">
            <v>F</v>
          </cell>
          <cell r="E27" t="str">
            <v>Hujezdy / Czech 2</v>
          </cell>
          <cell r="G27" t="str">
            <v>X</v>
          </cell>
          <cell r="I27" t="str">
            <v/>
          </cell>
          <cell r="K27" t="str">
            <v>CZE</v>
          </cell>
          <cell r="O27" t="str">
            <v>CZE-0616</v>
          </cell>
          <cell r="P27" t="str">
            <v>yes</v>
          </cell>
          <cell r="Q27">
            <v>80058</v>
          </cell>
          <cell r="R27" t="str">
            <v>new</v>
          </cell>
          <cell r="S27">
            <v>30214</v>
          </cell>
          <cell r="T27" t="str">
            <v>no</v>
          </cell>
          <cell r="U27" t="str">
            <v xml:space="preserve">Gradient Impuls 4 </v>
          </cell>
          <cell r="Z27" t="str">
            <v>yes</v>
          </cell>
          <cell r="AB27" t="str">
            <v>Veronika Culkova</v>
          </cell>
          <cell r="AC27" t="str">
            <v>-</v>
          </cell>
        </row>
        <row r="28">
          <cell r="C28" t="str">
            <v>Borjan Jovanoski</v>
          </cell>
          <cell r="D28" t="str">
            <v>M</v>
          </cell>
          <cell r="E28" t="str">
            <v>Delta</v>
          </cell>
          <cell r="G28" t="str">
            <v>X</v>
          </cell>
          <cell r="I28" t="str">
            <v/>
          </cell>
          <cell r="K28" t="str">
            <v>MKD</v>
          </cell>
          <cell r="P28" t="str">
            <v>yes</v>
          </cell>
          <cell r="R28">
            <v>15212</v>
          </cell>
          <cell r="S28">
            <v>34873</v>
          </cell>
          <cell r="T28" t="str">
            <v>yes</v>
          </cell>
          <cell r="U28" t="str">
            <v>BGD WASP</v>
          </cell>
          <cell r="Z28" t="str">
            <v>yes</v>
          </cell>
          <cell r="AB28" t="str">
            <v>Borjan Jovanoski</v>
          </cell>
          <cell r="AC28" t="str">
            <v>-</v>
          </cell>
        </row>
        <row r="29">
          <cell r="C29" t="str">
            <v>Martin Ondrašek</v>
          </cell>
          <cell r="D29" t="str">
            <v>M</v>
          </cell>
          <cell r="E29" t="str">
            <v>Hujezdy / Czech 2</v>
          </cell>
          <cell r="G29" t="str">
            <v>X</v>
          </cell>
          <cell r="I29" t="str">
            <v/>
          </cell>
          <cell r="K29" t="str">
            <v>CZE</v>
          </cell>
          <cell r="O29" t="str">
            <v>CZE-0081</v>
          </cell>
          <cell r="P29" t="str">
            <v>yes</v>
          </cell>
          <cell r="Q29">
            <v>30445</v>
          </cell>
          <cell r="R29">
            <v>13747</v>
          </cell>
          <cell r="S29">
            <v>32475</v>
          </cell>
          <cell r="T29" t="str">
            <v>no</v>
          </cell>
          <cell r="U29" t="str">
            <v xml:space="preserve">Gradient Orbit 3 </v>
          </cell>
          <cell r="Z29" t="str">
            <v>no</v>
          </cell>
          <cell r="AB29" t="str">
            <v>Martin Ondrašek</v>
          </cell>
          <cell r="AC29" t="str">
            <v>-</v>
          </cell>
        </row>
        <row r="30">
          <cell r="C30" t="str">
            <v>Ondrej Mičkal</v>
          </cell>
          <cell r="D30" t="str">
            <v>M</v>
          </cell>
          <cell r="E30" t="str">
            <v>Hujezdy / Czech 2</v>
          </cell>
          <cell r="G30" t="str">
            <v>X</v>
          </cell>
          <cell r="I30" t="str">
            <v/>
          </cell>
          <cell r="K30" t="str">
            <v>CZE</v>
          </cell>
          <cell r="O30" t="str">
            <v>CZE-0422</v>
          </cell>
          <cell r="P30" t="str">
            <v>yes</v>
          </cell>
          <cell r="Q30">
            <v>67704</v>
          </cell>
          <cell r="R30">
            <v>39856</v>
          </cell>
          <cell r="S30">
            <v>31521</v>
          </cell>
          <cell r="T30" t="str">
            <v>no</v>
          </cell>
          <cell r="U30" t="str">
            <v>MAC Trend 3</v>
          </cell>
          <cell r="Z30" t="str">
            <v>no</v>
          </cell>
          <cell r="AB30" t="str">
            <v>Ondrej Mičkal</v>
          </cell>
          <cell r="AC30" t="str">
            <v>holnap lesz</v>
          </cell>
        </row>
        <row r="31">
          <cell r="C31" t="str">
            <v>Katie Lawrence</v>
          </cell>
          <cell r="D31" t="str">
            <v>F</v>
          </cell>
          <cell r="E31" t="str">
            <v>Green Dragons</v>
          </cell>
          <cell r="G31" t="str">
            <v>X</v>
          </cell>
          <cell r="I31" t="str">
            <v/>
          </cell>
          <cell r="K31" t="str">
            <v>GBR</v>
          </cell>
          <cell r="O31" t="str">
            <v>BHPA/9901</v>
          </cell>
          <cell r="P31" t="str">
            <v>yes</v>
          </cell>
          <cell r="Q31">
            <v>81536</v>
          </cell>
          <cell r="R31" t="str">
            <v>new</v>
          </cell>
          <cell r="S31">
            <v>33380</v>
          </cell>
          <cell r="T31" t="str">
            <v>yes</v>
          </cell>
          <cell r="U31" t="str">
            <v>FreeX ManX Blue</v>
          </cell>
          <cell r="Z31" t="str">
            <v>yes</v>
          </cell>
          <cell r="AB31" t="str">
            <v>Katie Lawrence</v>
          </cell>
          <cell r="AC31" t="str">
            <v>-</v>
          </cell>
        </row>
        <row r="32">
          <cell r="C32" t="str">
            <v>Tomaš Lednik</v>
          </cell>
          <cell r="D32" t="str">
            <v>M</v>
          </cell>
          <cell r="E32" t="str">
            <v>Czech Team 1</v>
          </cell>
          <cell r="G32" t="str">
            <v>X</v>
          </cell>
          <cell r="I32" t="str">
            <v/>
          </cell>
          <cell r="K32" t="str">
            <v>CZE</v>
          </cell>
          <cell r="O32" t="str">
            <v>CZE-0069</v>
          </cell>
          <cell r="P32" t="str">
            <v>yes</v>
          </cell>
          <cell r="Q32">
            <v>29096</v>
          </cell>
          <cell r="R32">
            <v>426</v>
          </cell>
          <cell r="S32">
            <v>26293</v>
          </cell>
          <cell r="T32" t="str">
            <v>no</v>
          </cell>
          <cell r="U32" t="str">
            <v xml:space="preserve">SKY Cima </v>
          </cell>
          <cell r="Z32" t="str">
            <v>no</v>
          </cell>
          <cell r="AB32" t="str">
            <v>Tomaš Lednik</v>
          </cell>
          <cell r="AC32" t="str">
            <v>-</v>
          </cell>
        </row>
        <row r="33">
          <cell r="C33" t="str">
            <v>Anikó Bolyán</v>
          </cell>
          <cell r="D33" t="str">
            <v>F</v>
          </cell>
          <cell r="E33" t="str">
            <v>Darazsak</v>
          </cell>
          <cell r="G33" t="str">
            <v>X</v>
          </cell>
          <cell r="I33" t="str">
            <v>X</v>
          </cell>
          <cell r="K33" t="str">
            <v>HUN</v>
          </cell>
          <cell r="O33" t="str">
            <v>A12519</v>
          </cell>
          <cell r="P33" t="str">
            <v>yes</v>
          </cell>
          <cell r="Q33">
            <v>73333</v>
          </cell>
          <cell r="R33">
            <v>21765</v>
          </cell>
          <cell r="S33">
            <v>29196</v>
          </cell>
          <cell r="T33" t="str">
            <v>no</v>
          </cell>
          <cell r="U33" t="str">
            <v>Gradient Bright 4</v>
          </cell>
          <cell r="Z33" t="str">
            <v>yes</v>
          </cell>
          <cell r="AB33" t="str">
            <v>Anikó Bolyán</v>
          </cell>
          <cell r="AC33" t="str">
            <v>-</v>
          </cell>
        </row>
        <row r="34">
          <cell r="C34" t="str">
            <v>Ben Akhtar</v>
          </cell>
          <cell r="D34" t="str">
            <v>M</v>
          </cell>
          <cell r="E34" t="str">
            <v>Green Dragons</v>
          </cell>
          <cell r="G34" t="str">
            <v>X</v>
          </cell>
          <cell r="I34" t="str">
            <v/>
          </cell>
          <cell r="K34" t="str">
            <v>GBR</v>
          </cell>
          <cell r="O34" t="str">
            <v>BHPA/31590</v>
          </cell>
          <cell r="P34" t="str">
            <v>yes</v>
          </cell>
          <cell r="Q34">
            <v>81545</v>
          </cell>
          <cell r="R34" t="str">
            <v>new</v>
          </cell>
          <cell r="T34" t="str">
            <v>no</v>
          </cell>
          <cell r="U34" t="str">
            <v>FREEX SERUM orange</v>
          </cell>
          <cell r="Z34" t="str">
            <v>no</v>
          </cell>
          <cell r="AB34" t="str">
            <v>Ben Akhtar</v>
          </cell>
          <cell r="AC34" t="str">
            <v>-</v>
          </cell>
        </row>
        <row r="35">
          <cell r="C35" t="str">
            <v>Slobodan Maletić</v>
          </cell>
          <cell r="D35" t="str">
            <v>M</v>
          </cell>
          <cell r="E35" t="str">
            <v>Serbia</v>
          </cell>
          <cell r="G35" t="str">
            <v>X</v>
          </cell>
          <cell r="I35" t="str">
            <v/>
          </cell>
          <cell r="K35" t="str">
            <v>SRB</v>
          </cell>
          <cell r="O35" t="str">
            <v>O-305</v>
          </cell>
          <cell r="P35" t="str">
            <v>yes</v>
          </cell>
          <cell r="Q35">
            <v>62170</v>
          </cell>
          <cell r="R35">
            <v>20557</v>
          </cell>
          <cell r="S35">
            <v>24762</v>
          </cell>
          <cell r="T35" t="str">
            <v>no</v>
          </cell>
          <cell r="U35" t="str">
            <v>Skywalk Mescal 4</v>
          </cell>
          <cell r="Z35" t="str">
            <v>no</v>
          </cell>
          <cell r="AB35" t="str">
            <v>Slobodan Maletić</v>
          </cell>
          <cell r="AC35" t="str">
            <v>-</v>
          </cell>
        </row>
        <row r="36">
          <cell r="C36" t="str">
            <v>Dejan Valek</v>
          </cell>
          <cell r="D36" t="str">
            <v>M</v>
          </cell>
          <cell r="E36" t="str">
            <v>Serbia</v>
          </cell>
          <cell r="G36" t="str">
            <v>X</v>
          </cell>
          <cell r="I36" t="str">
            <v/>
          </cell>
          <cell r="K36" t="str">
            <v>SRB</v>
          </cell>
          <cell r="O36" t="str">
            <v>O-304</v>
          </cell>
          <cell r="P36" t="str">
            <v>yes</v>
          </cell>
          <cell r="Q36">
            <v>62199</v>
          </cell>
          <cell r="R36">
            <v>22622</v>
          </cell>
          <cell r="S36">
            <v>30617</v>
          </cell>
          <cell r="T36" t="str">
            <v>no</v>
          </cell>
          <cell r="U36" t="str">
            <v>Skywalk Mescal 4</v>
          </cell>
          <cell r="Z36" t="str">
            <v>no</v>
          </cell>
          <cell r="AB36" t="str">
            <v>Dejan Valek</v>
          </cell>
          <cell r="AC36" t="str">
            <v>-</v>
          </cell>
        </row>
        <row r="37">
          <cell r="C37" t="str">
            <v>Stanislav Mayer</v>
          </cell>
          <cell r="D37" t="str">
            <v>M</v>
          </cell>
          <cell r="E37" t="str">
            <v>Czech Team 1</v>
          </cell>
          <cell r="G37" t="str">
            <v>X</v>
          </cell>
          <cell r="I37" t="str">
            <v/>
          </cell>
          <cell r="K37" t="str">
            <v>CZE</v>
          </cell>
          <cell r="O37" t="str">
            <v>CZE-0490</v>
          </cell>
          <cell r="P37" t="str">
            <v>yes</v>
          </cell>
          <cell r="Q37">
            <v>66067</v>
          </cell>
          <cell r="R37">
            <v>29786</v>
          </cell>
          <cell r="S37">
            <v>32741</v>
          </cell>
          <cell r="T37" t="str">
            <v>no</v>
          </cell>
          <cell r="U37" t="str">
            <v>Gradient Bright 5</v>
          </cell>
          <cell r="Z37" t="str">
            <v>no</v>
          </cell>
          <cell r="AB37" t="str">
            <v>Stanislav Mayer</v>
          </cell>
          <cell r="AC37" t="str">
            <v>-</v>
          </cell>
        </row>
        <row r="38">
          <cell r="C38" t="str">
            <v>István Kiss</v>
          </cell>
          <cell r="D38" t="str">
            <v>M</v>
          </cell>
          <cell r="E38" t="str">
            <v>Felhőút 1</v>
          </cell>
          <cell r="G38" t="str">
            <v>X</v>
          </cell>
          <cell r="I38" t="str">
            <v>X</v>
          </cell>
          <cell r="K38" t="str">
            <v>HUN</v>
          </cell>
          <cell r="O38" t="str">
            <v>A3301</v>
          </cell>
          <cell r="P38" t="str">
            <v>yes</v>
          </cell>
          <cell r="Q38">
            <v>72737</v>
          </cell>
          <cell r="R38">
            <v>10657</v>
          </cell>
          <cell r="S38">
            <v>23221</v>
          </cell>
          <cell r="T38" t="str">
            <v>no</v>
          </cell>
          <cell r="U38" t="str">
            <v>DUDEK NEMO</v>
          </cell>
          <cell r="Z38" t="str">
            <v>no</v>
          </cell>
          <cell r="AB38" t="str">
            <v>István Kiss</v>
          </cell>
          <cell r="AC38" t="str">
            <v>-</v>
          </cell>
        </row>
        <row r="39">
          <cell r="C39" t="str">
            <v>Matthew Bignall</v>
          </cell>
          <cell r="D39" t="str">
            <v>M</v>
          </cell>
          <cell r="E39" t="str">
            <v>Green Dragons</v>
          </cell>
          <cell r="G39" t="str">
            <v>X</v>
          </cell>
          <cell r="I39" t="str">
            <v/>
          </cell>
          <cell r="K39" t="str">
            <v>GBR</v>
          </cell>
          <cell r="O39" t="str">
            <v>BHPA/26486</v>
          </cell>
          <cell r="P39" t="str">
            <v>yes</v>
          </cell>
          <cell r="Q39">
            <v>66864</v>
          </cell>
          <cell r="R39">
            <v>33700</v>
          </cell>
          <cell r="S39">
            <v>31965</v>
          </cell>
          <cell r="T39" t="str">
            <v>no</v>
          </cell>
          <cell r="U39" t="str">
            <v>UP Ascent 3</v>
          </cell>
          <cell r="Z39" t="str">
            <v>no</v>
          </cell>
          <cell r="AB39" t="str">
            <v>Matthew Bignall</v>
          </cell>
          <cell r="AC39" t="str">
            <v>-</v>
          </cell>
        </row>
        <row r="40">
          <cell r="C40" t="str">
            <v>Lucie Lednik Timipolou</v>
          </cell>
          <cell r="D40" t="str">
            <v>F</v>
          </cell>
          <cell r="E40" t="str">
            <v>Hujezdy / Czech 2</v>
          </cell>
          <cell r="G40" t="str">
            <v>X</v>
          </cell>
          <cell r="I40" t="str">
            <v/>
          </cell>
          <cell r="K40" t="str">
            <v>CZE</v>
          </cell>
          <cell r="O40" t="str">
            <v>CZE-0403</v>
          </cell>
          <cell r="P40" t="str">
            <v>yes</v>
          </cell>
          <cell r="Q40">
            <v>16814</v>
          </cell>
          <cell r="R40">
            <v>23856</v>
          </cell>
          <cell r="S40">
            <v>29405</v>
          </cell>
          <cell r="T40" t="str">
            <v>no</v>
          </cell>
          <cell r="U40" t="str">
            <v>SKY Atis 3</v>
          </cell>
          <cell r="Z40" t="str">
            <v>yes</v>
          </cell>
          <cell r="AB40" t="str">
            <v>Lucie Lednik Timipolou</v>
          </cell>
          <cell r="AC40" t="str">
            <v>-</v>
          </cell>
        </row>
        <row r="41">
          <cell r="C41" t="str">
            <v>József Varga</v>
          </cell>
          <cell r="D41" t="str">
            <v>M</v>
          </cell>
          <cell r="E41" t="str">
            <v>Felhőút 1</v>
          </cell>
          <cell r="G41" t="str">
            <v>X</v>
          </cell>
          <cell r="I41" t="str">
            <v>X</v>
          </cell>
          <cell r="K41" t="str">
            <v>HUN</v>
          </cell>
          <cell r="N41" t="str">
            <v>Felhout</v>
          </cell>
          <cell r="O41" t="str">
            <v>A9191</v>
          </cell>
          <cell r="P41" t="str">
            <v>yes</v>
          </cell>
          <cell r="Q41">
            <v>72993</v>
          </cell>
          <cell r="R41">
            <v>41597</v>
          </cell>
          <cell r="S41">
            <v>28782</v>
          </cell>
          <cell r="T41" t="str">
            <v>no</v>
          </cell>
          <cell r="U41" t="str">
            <v>Skywalk Tequila</v>
          </cell>
          <cell r="W41" t="str">
            <v xml:space="preserve">hartmann1276@gmail.com </v>
          </cell>
          <cell r="X41" t="str">
            <v>+36304779380</v>
          </cell>
          <cell r="Y41" t="str">
            <v>no</v>
          </cell>
          <cell r="Z41" t="str">
            <v>no</v>
          </cell>
          <cell r="AB41" t="str">
            <v>József Varga</v>
          </cell>
          <cell r="AC41" t="str">
            <v>-</v>
          </cell>
        </row>
        <row r="42">
          <cell r="C42" t="str">
            <v>Dániel Hartmann</v>
          </cell>
          <cell r="D42" t="str">
            <v>M</v>
          </cell>
          <cell r="E42" t="str">
            <v>Felhőút 1</v>
          </cell>
          <cell r="G42" t="str">
            <v>X</v>
          </cell>
          <cell r="I42" t="str">
            <v>X</v>
          </cell>
          <cell r="K42" t="str">
            <v>HUN</v>
          </cell>
          <cell r="O42" t="str">
            <v>A13231</v>
          </cell>
          <cell r="P42" t="str">
            <v>yes</v>
          </cell>
          <cell r="Q42">
            <v>72952</v>
          </cell>
          <cell r="R42">
            <v>41603</v>
          </cell>
          <cell r="S42">
            <v>33808</v>
          </cell>
          <cell r="T42" t="str">
            <v>yes</v>
          </cell>
          <cell r="U42" t="str">
            <v>Skywalk Chili 2</v>
          </cell>
          <cell r="Z42" t="str">
            <v>yes</v>
          </cell>
          <cell r="AB42" t="str">
            <v>Dániel Hartmann</v>
          </cell>
          <cell r="AC42" t="str">
            <v>-</v>
          </cell>
        </row>
        <row r="43">
          <cell r="C43" t="str">
            <v>László Kerekes</v>
          </cell>
          <cell r="D43" t="str">
            <v>M</v>
          </cell>
          <cell r="E43" t="str">
            <v>Ase-Free</v>
          </cell>
          <cell r="G43" t="str">
            <v>X</v>
          </cell>
          <cell r="I43" t="str">
            <v>X</v>
          </cell>
          <cell r="K43" t="str">
            <v>HUN</v>
          </cell>
          <cell r="O43" t="str">
            <v xml:space="preserve">A6 </v>
          </cell>
          <cell r="P43" t="str">
            <v>yes</v>
          </cell>
          <cell r="Q43">
            <v>72732</v>
          </cell>
          <cell r="R43">
            <v>6930</v>
          </cell>
          <cell r="S43">
            <v>20116</v>
          </cell>
          <cell r="T43" t="str">
            <v>no</v>
          </cell>
          <cell r="U43" t="str">
            <v>Advance Alfa 3</v>
          </cell>
          <cell r="Z43" t="str">
            <v>no</v>
          </cell>
          <cell r="AB43" t="str">
            <v>László Kerekes</v>
          </cell>
          <cell r="AC43" t="str">
            <v>-</v>
          </cell>
        </row>
        <row r="44">
          <cell r="C44" t="str">
            <v>András Vereckei</v>
          </cell>
          <cell r="D44" t="str">
            <v>M</v>
          </cell>
          <cell r="E44" t="str">
            <v>Darazsak</v>
          </cell>
          <cell r="G44" t="str">
            <v>X</v>
          </cell>
          <cell r="H44" t="str">
            <v>X</v>
          </cell>
          <cell r="I44" t="str">
            <v>X</v>
          </cell>
          <cell r="K44" t="str">
            <v>HUN</v>
          </cell>
          <cell r="O44" t="str">
            <v>A5802</v>
          </cell>
          <cell r="P44" t="str">
            <v>yes</v>
          </cell>
          <cell r="Q44">
            <v>73347</v>
          </cell>
          <cell r="R44">
            <v>13618</v>
          </cell>
          <cell r="S44">
            <v>27511</v>
          </cell>
          <cell r="T44" t="str">
            <v>no</v>
          </cell>
          <cell r="U44" t="str">
            <v>Swing Mistral</v>
          </cell>
          <cell r="Z44" t="str">
            <v>no</v>
          </cell>
          <cell r="AB44" t="str">
            <v>András Vereckei</v>
          </cell>
          <cell r="AC44" t="str">
            <v>-</v>
          </cell>
        </row>
        <row r="45">
          <cell r="C45" t="str">
            <v>Radek Vaclavik tandem</v>
          </cell>
          <cell r="D45" t="str">
            <v>M</v>
          </cell>
          <cell r="H45" t="str">
            <v>X</v>
          </cell>
          <cell r="I45" t="str">
            <v/>
          </cell>
          <cell r="K45" t="str">
            <v>CZE</v>
          </cell>
          <cell r="O45" t="str">
            <v>CZE-0079</v>
          </cell>
          <cell r="P45" t="str">
            <v>yes</v>
          </cell>
          <cell r="Q45">
            <v>66066</v>
          </cell>
          <cell r="R45">
            <v>1499</v>
          </cell>
          <cell r="T45" t="str">
            <v>no</v>
          </cell>
          <cell r="Z45" t="str">
            <v>no</v>
          </cell>
          <cell r="AB45" t="str">
            <v>Radek Vaclavik tandem</v>
          </cell>
          <cell r="AC45" t="str">
            <v>-</v>
          </cell>
        </row>
        <row r="46">
          <cell r="C46" t="str">
            <v>Tomaš Lednik tandem</v>
          </cell>
          <cell r="D46" t="str">
            <v>M</v>
          </cell>
          <cell r="H46" t="str">
            <v>X</v>
          </cell>
          <cell r="I46" t="str">
            <v/>
          </cell>
          <cell r="K46" t="str">
            <v>CZE</v>
          </cell>
          <cell r="P46" t="str">
            <v>yes</v>
          </cell>
          <cell r="T46" t="str">
            <v>no</v>
          </cell>
          <cell r="Z46" t="str">
            <v>no</v>
          </cell>
          <cell r="AB46" t="str">
            <v>Tomaš Lednik tandem</v>
          </cell>
          <cell r="AC46" t="str">
            <v>-</v>
          </cell>
        </row>
        <row r="47">
          <cell r="C47" t="str">
            <v>Péter Szabó tandem</v>
          </cell>
          <cell r="D47" t="str">
            <v>M</v>
          </cell>
          <cell r="H47" t="str">
            <v>X</v>
          </cell>
          <cell r="I47" t="str">
            <v>X</v>
          </cell>
          <cell r="K47" t="str">
            <v>HUN</v>
          </cell>
          <cell r="P47" t="str">
            <v>yes</v>
          </cell>
          <cell r="T47" t="str">
            <v>no</v>
          </cell>
          <cell r="Z47" t="str">
            <v>no</v>
          </cell>
          <cell r="AB47" t="str">
            <v>Péter Szabó tandem</v>
          </cell>
          <cell r="AC47" t="str">
            <v>-</v>
          </cell>
        </row>
        <row r="48">
          <cell r="C48" t="str">
            <v>Miklós Ónódy</v>
          </cell>
          <cell r="D48" t="str">
            <v>M</v>
          </cell>
          <cell r="E48" t="str">
            <v>Delta</v>
          </cell>
          <cell r="G48" t="str">
            <v>X</v>
          </cell>
          <cell r="I48" t="str">
            <v/>
          </cell>
          <cell r="K48" t="str">
            <v>SRB</v>
          </cell>
          <cell r="N48" t="str">
            <v>DELTA</v>
          </cell>
          <cell r="O48" t="str">
            <v>O-124</v>
          </cell>
          <cell r="P48" t="str">
            <v>yes</v>
          </cell>
          <cell r="Q48">
            <v>62192</v>
          </cell>
          <cell r="R48">
            <v>8397</v>
          </cell>
          <cell r="S48">
            <v>22256</v>
          </cell>
          <cell r="T48" t="str">
            <v>no</v>
          </cell>
          <cell r="U48" t="str">
            <v>Gradient Bright 4</v>
          </cell>
          <cell r="Z48" t="str">
            <v>no</v>
          </cell>
          <cell r="AB48" t="str">
            <v>Miklós Ónódy</v>
          </cell>
          <cell r="AC48" t="str">
            <v>-</v>
          </cell>
        </row>
        <row r="49">
          <cell r="G49" t="str">
            <v>X</v>
          </cell>
          <cell r="I49" t="str">
            <v/>
          </cell>
          <cell r="T49" t="str">
            <v/>
          </cell>
          <cell r="Z49" t="str">
            <v>no</v>
          </cell>
          <cell r="AB49" t="str">
            <v/>
          </cell>
          <cell r="AC49" t="str">
            <v>-</v>
          </cell>
        </row>
        <row r="50">
          <cell r="G50" t="str">
            <v>X</v>
          </cell>
          <cell r="I50" t="str">
            <v/>
          </cell>
          <cell r="T50" t="str">
            <v/>
          </cell>
          <cell r="Z50" t="str">
            <v>no</v>
          </cell>
          <cell r="AB50" t="str">
            <v/>
          </cell>
          <cell r="AC50" t="str">
            <v>-</v>
          </cell>
        </row>
        <row r="51">
          <cell r="G51" t="str">
            <v>X</v>
          </cell>
          <cell r="I51" t="str">
            <v/>
          </cell>
          <cell r="T51" t="str">
            <v/>
          </cell>
          <cell r="Z51" t="str">
            <v>no</v>
          </cell>
          <cell r="AB51" t="str">
            <v/>
          </cell>
          <cell r="AC51" t="str">
            <v>-</v>
          </cell>
        </row>
        <row r="52">
          <cell r="G52" t="str">
            <v>X</v>
          </cell>
          <cell r="I52" t="str">
            <v/>
          </cell>
          <cell r="T52" t="str">
            <v/>
          </cell>
          <cell r="Z52" t="str">
            <v>no</v>
          </cell>
          <cell r="AB52" t="str">
            <v/>
          </cell>
          <cell r="AC52" t="str">
            <v>-</v>
          </cell>
        </row>
        <row r="53">
          <cell r="G53" t="str">
            <v>X</v>
          </cell>
          <cell r="I53" t="str">
            <v/>
          </cell>
          <cell r="T53" t="str">
            <v/>
          </cell>
          <cell r="Z53" t="str">
            <v>no</v>
          </cell>
          <cell r="AB53" t="str">
            <v/>
          </cell>
          <cell r="AC53" t="str">
            <v>-</v>
          </cell>
        </row>
        <row r="54">
          <cell r="G54" t="str">
            <v>X</v>
          </cell>
          <cell r="I54" t="str">
            <v/>
          </cell>
          <cell r="T54" t="str">
            <v/>
          </cell>
          <cell r="Z54" t="str">
            <v>no</v>
          </cell>
          <cell r="AB54" t="str">
            <v/>
          </cell>
          <cell r="AC54" t="str">
            <v>-</v>
          </cell>
        </row>
        <row r="55">
          <cell r="G55" t="str">
            <v>X</v>
          </cell>
          <cell r="I55" t="str">
            <v/>
          </cell>
          <cell r="T55" t="str">
            <v/>
          </cell>
          <cell r="Z55" t="str">
            <v>no</v>
          </cell>
          <cell r="AB55" t="str">
            <v/>
          </cell>
          <cell r="AC55" t="str">
            <v>-</v>
          </cell>
        </row>
        <row r="56">
          <cell r="G56" t="str">
            <v>X</v>
          </cell>
          <cell r="I56" t="str">
            <v/>
          </cell>
          <cell r="T56" t="str">
            <v/>
          </cell>
          <cell r="Z56" t="str">
            <v>no</v>
          </cell>
          <cell r="AB56" t="str">
            <v/>
          </cell>
          <cell r="AC56" t="str">
            <v>-</v>
          </cell>
        </row>
        <row r="57">
          <cell r="G57" t="str">
            <v>X</v>
          </cell>
          <cell r="I57" t="str">
            <v/>
          </cell>
          <cell r="T57" t="str">
            <v/>
          </cell>
          <cell r="Z57" t="str">
            <v>no</v>
          </cell>
          <cell r="AB57" t="str">
            <v/>
          </cell>
          <cell r="AC57" t="str">
            <v>-</v>
          </cell>
        </row>
        <row r="58">
          <cell r="G58" t="str">
            <v>X</v>
          </cell>
          <cell r="I58" t="str">
            <v/>
          </cell>
          <cell r="T58" t="str">
            <v/>
          </cell>
          <cell r="Z58" t="str">
            <v>no</v>
          </cell>
          <cell r="AB58" t="str">
            <v/>
          </cell>
          <cell r="AC58" t="str">
            <v>-</v>
          </cell>
        </row>
        <row r="59">
          <cell r="G59" t="str">
            <v>X</v>
          </cell>
          <cell r="I59" t="str">
            <v/>
          </cell>
          <cell r="T59" t="str">
            <v/>
          </cell>
          <cell r="Z59" t="str">
            <v>no</v>
          </cell>
          <cell r="AB59" t="str">
            <v/>
          </cell>
          <cell r="AC59" t="str">
            <v>-</v>
          </cell>
        </row>
        <row r="60">
          <cell r="G60" t="str">
            <v>X</v>
          </cell>
          <cell r="I60" t="str">
            <v/>
          </cell>
          <cell r="T60" t="str">
            <v/>
          </cell>
          <cell r="Z60" t="str">
            <v>no</v>
          </cell>
          <cell r="AB60" t="str">
            <v/>
          </cell>
          <cell r="AC60" t="str">
            <v>-</v>
          </cell>
        </row>
        <row r="61">
          <cell r="G61" t="str">
            <v>X</v>
          </cell>
          <cell r="I61" t="str">
            <v/>
          </cell>
          <cell r="T61" t="str">
            <v/>
          </cell>
          <cell r="Z61" t="str">
            <v>no</v>
          </cell>
          <cell r="AB61" t="str">
            <v/>
          </cell>
          <cell r="AC61" t="str">
            <v>-</v>
          </cell>
        </row>
        <row r="62">
          <cell r="G62" t="str">
            <v>X</v>
          </cell>
          <cell r="I62" t="str">
            <v/>
          </cell>
          <cell r="T62" t="str">
            <v/>
          </cell>
          <cell r="Z62" t="str">
            <v>no</v>
          </cell>
          <cell r="AB62" t="str">
            <v/>
          </cell>
          <cell r="AC62" t="str">
            <v>-</v>
          </cell>
        </row>
        <row r="63">
          <cell r="G63" t="str">
            <v>X</v>
          </cell>
          <cell r="I63" t="str">
            <v/>
          </cell>
          <cell r="T63" t="str">
            <v/>
          </cell>
          <cell r="Z63" t="str">
            <v>no</v>
          </cell>
          <cell r="AB63" t="str">
            <v/>
          </cell>
          <cell r="AC63" t="str">
            <v>-</v>
          </cell>
        </row>
        <row r="64">
          <cell r="G64" t="str">
            <v>X</v>
          </cell>
          <cell r="I64" t="str">
            <v/>
          </cell>
          <cell r="T64" t="str">
            <v/>
          </cell>
          <cell r="AB64" t="str">
            <v/>
          </cell>
          <cell r="AC64" t="str">
            <v>-</v>
          </cell>
        </row>
        <row r="65">
          <cell r="G65" t="str">
            <v>X</v>
          </cell>
          <cell r="I65" t="str">
            <v/>
          </cell>
          <cell r="T65" t="str">
            <v/>
          </cell>
          <cell r="AB65" t="str">
            <v/>
          </cell>
          <cell r="AC65" t="str">
            <v>-</v>
          </cell>
        </row>
        <row r="66">
          <cell r="G66" t="str">
            <v>X</v>
          </cell>
          <cell r="I66" t="str">
            <v/>
          </cell>
          <cell r="T66" t="str">
            <v/>
          </cell>
          <cell r="AB66" t="str">
            <v/>
          </cell>
          <cell r="AC66" t="str">
            <v>-</v>
          </cell>
        </row>
        <row r="67">
          <cell r="G67" t="str">
            <v>X</v>
          </cell>
          <cell r="I67" t="str">
            <v/>
          </cell>
          <cell r="T67" t="str">
            <v/>
          </cell>
          <cell r="AB67" t="str">
            <v/>
          </cell>
          <cell r="AC67" t="str">
            <v>-</v>
          </cell>
        </row>
        <row r="68">
          <cell r="G68" t="str">
            <v>X</v>
          </cell>
          <cell r="I68" t="str">
            <v/>
          </cell>
          <cell r="T68" t="str">
            <v/>
          </cell>
          <cell r="AB68" t="str">
            <v/>
          </cell>
          <cell r="AC68" t="str">
            <v>-</v>
          </cell>
        </row>
        <row r="69">
          <cell r="G69" t="str">
            <v>X</v>
          </cell>
          <cell r="I69" t="str">
            <v/>
          </cell>
          <cell r="T69" t="str">
            <v/>
          </cell>
          <cell r="AB69" t="str">
            <v/>
          </cell>
          <cell r="AC69" t="str">
            <v>-</v>
          </cell>
        </row>
        <row r="70">
          <cell r="G70" t="str">
            <v>X</v>
          </cell>
          <cell r="I70" t="str">
            <v/>
          </cell>
          <cell r="T70" t="str">
            <v/>
          </cell>
          <cell r="AB70" t="str">
            <v/>
          </cell>
          <cell r="AC70" t="str">
            <v>-</v>
          </cell>
        </row>
        <row r="71">
          <cell r="G71" t="str">
            <v>X</v>
          </cell>
          <cell r="I71" t="str">
            <v/>
          </cell>
          <cell r="T71" t="str">
            <v/>
          </cell>
          <cell r="AB71" t="str">
            <v/>
          </cell>
          <cell r="AC71" t="str">
            <v>-</v>
          </cell>
        </row>
        <row r="72">
          <cell r="G72" t="str">
            <v>X</v>
          </cell>
          <cell r="I72" t="str">
            <v/>
          </cell>
          <cell r="T72" t="str">
            <v/>
          </cell>
          <cell r="AB72" t="str">
            <v/>
          </cell>
          <cell r="AC72" t="str">
            <v>-</v>
          </cell>
        </row>
        <row r="73">
          <cell r="G73" t="str">
            <v>X</v>
          </cell>
          <cell r="I73" t="str">
            <v/>
          </cell>
          <cell r="T73" t="str">
            <v/>
          </cell>
          <cell r="AB73" t="str">
            <v/>
          </cell>
          <cell r="AC73" t="str">
            <v>-</v>
          </cell>
        </row>
        <row r="74">
          <cell r="G74" t="str">
            <v>X</v>
          </cell>
          <cell r="I74" t="str">
            <v/>
          </cell>
          <cell r="T74" t="str">
            <v/>
          </cell>
          <cell r="AB74" t="str">
            <v/>
          </cell>
          <cell r="AC74" t="str">
            <v>-</v>
          </cell>
        </row>
        <row r="75">
          <cell r="G75" t="str">
            <v>X</v>
          </cell>
          <cell r="I75" t="str">
            <v/>
          </cell>
          <cell r="T75" t="str">
            <v/>
          </cell>
          <cell r="AB75" t="str">
            <v/>
          </cell>
          <cell r="AC75" t="str">
            <v>-</v>
          </cell>
        </row>
        <row r="76">
          <cell r="G76" t="str">
            <v>X</v>
          </cell>
          <cell r="I76" t="str">
            <v/>
          </cell>
          <cell r="T76" t="str">
            <v/>
          </cell>
          <cell r="AB76" t="str">
            <v/>
          </cell>
          <cell r="AC76" t="str">
            <v>-</v>
          </cell>
        </row>
        <row r="77">
          <cell r="G77" t="str">
            <v>X</v>
          </cell>
          <cell r="I77" t="str">
            <v/>
          </cell>
          <cell r="T77" t="str">
            <v/>
          </cell>
          <cell r="AB77" t="str">
            <v/>
          </cell>
          <cell r="AC77" t="str">
            <v>-</v>
          </cell>
        </row>
        <row r="78">
          <cell r="G78" t="str">
            <v>X</v>
          </cell>
          <cell r="I78" t="str">
            <v/>
          </cell>
          <cell r="T78" t="str">
            <v/>
          </cell>
          <cell r="AB78" t="str">
            <v/>
          </cell>
          <cell r="AC78" t="str">
            <v>-</v>
          </cell>
        </row>
        <row r="79">
          <cell r="G79" t="str">
            <v>X</v>
          </cell>
          <cell r="I79" t="str">
            <v/>
          </cell>
          <cell r="T79" t="str">
            <v/>
          </cell>
          <cell r="AB79" t="str">
            <v/>
          </cell>
          <cell r="AC79" t="str">
            <v>-</v>
          </cell>
        </row>
        <row r="80">
          <cell r="G80" t="str">
            <v>X</v>
          </cell>
          <cell r="I80" t="str">
            <v/>
          </cell>
          <cell r="T80" t="str">
            <v/>
          </cell>
          <cell r="AB80" t="str">
            <v/>
          </cell>
          <cell r="AC80" t="str">
            <v>-</v>
          </cell>
        </row>
        <row r="81">
          <cell r="G81" t="str">
            <v>X</v>
          </cell>
          <cell r="I81" t="str">
            <v/>
          </cell>
          <cell r="T81" t="str">
            <v/>
          </cell>
          <cell r="AB81" t="str">
            <v/>
          </cell>
          <cell r="AC81" t="str">
            <v>-</v>
          </cell>
        </row>
        <row r="82">
          <cell r="G82" t="str">
            <v>X</v>
          </cell>
          <cell r="I82" t="str">
            <v/>
          </cell>
          <cell r="T82" t="str">
            <v/>
          </cell>
          <cell r="AB82" t="str">
            <v/>
          </cell>
          <cell r="AC82" t="str">
            <v>-</v>
          </cell>
        </row>
        <row r="83">
          <cell r="G83" t="str">
            <v>X</v>
          </cell>
          <cell r="I83" t="str">
            <v/>
          </cell>
          <cell r="T83" t="str">
            <v/>
          </cell>
          <cell r="AB83" t="str">
            <v/>
          </cell>
          <cell r="AC83" t="str">
            <v>-</v>
          </cell>
        </row>
        <row r="84">
          <cell r="G84" t="str">
            <v>X</v>
          </cell>
          <cell r="I84" t="str">
            <v/>
          </cell>
          <cell r="T84" t="str">
            <v/>
          </cell>
          <cell r="AB84" t="str">
            <v/>
          </cell>
          <cell r="AC84" t="str">
            <v>-</v>
          </cell>
        </row>
        <row r="85">
          <cell r="G85" t="str">
            <v>X</v>
          </cell>
          <cell r="I85" t="str">
            <v/>
          </cell>
          <cell r="T85" t="str">
            <v/>
          </cell>
          <cell r="AB85" t="str">
            <v/>
          </cell>
          <cell r="AC85" t="str">
            <v>-</v>
          </cell>
        </row>
        <row r="86">
          <cell r="G86" t="str">
            <v>X</v>
          </cell>
          <cell r="I86" t="str">
            <v/>
          </cell>
          <cell r="T86" t="str">
            <v/>
          </cell>
          <cell r="AB86" t="str">
            <v/>
          </cell>
          <cell r="AC86" t="str">
            <v>-</v>
          </cell>
        </row>
        <row r="87">
          <cell r="G87" t="str">
            <v>X</v>
          </cell>
          <cell r="I87" t="str">
            <v/>
          </cell>
          <cell r="T87" t="str">
            <v/>
          </cell>
          <cell r="AB87" t="str">
            <v/>
          </cell>
          <cell r="AC87" t="str">
            <v>-</v>
          </cell>
        </row>
        <row r="88">
          <cell r="G88" t="str">
            <v>X</v>
          </cell>
          <cell r="I88" t="str">
            <v/>
          </cell>
          <cell r="T88" t="str">
            <v/>
          </cell>
          <cell r="AB88" t="str">
            <v/>
          </cell>
          <cell r="AC88" t="str">
            <v>-</v>
          </cell>
        </row>
        <row r="89">
          <cell r="G89" t="str">
            <v>X</v>
          </cell>
          <cell r="I89" t="str">
            <v/>
          </cell>
          <cell r="T89" t="str">
            <v/>
          </cell>
          <cell r="AB89" t="str">
            <v/>
          </cell>
          <cell r="AC89" t="str">
            <v>-</v>
          </cell>
        </row>
        <row r="90">
          <cell r="G90" t="str">
            <v>X</v>
          </cell>
          <cell r="I90" t="str">
            <v/>
          </cell>
          <cell r="T90" t="str">
            <v/>
          </cell>
          <cell r="AB90" t="str">
            <v/>
          </cell>
          <cell r="AC90" t="str">
            <v>-</v>
          </cell>
        </row>
        <row r="91">
          <cell r="G91" t="str">
            <v>X</v>
          </cell>
          <cell r="I91" t="str">
            <v/>
          </cell>
          <cell r="T91" t="str">
            <v/>
          </cell>
          <cell r="AB91" t="str">
            <v/>
          </cell>
          <cell r="AC91" t="str">
            <v>-</v>
          </cell>
        </row>
        <row r="92">
          <cell r="G92" t="str">
            <v>X</v>
          </cell>
          <cell r="I92" t="str">
            <v/>
          </cell>
          <cell r="T92" t="str">
            <v/>
          </cell>
          <cell r="AB92" t="str">
            <v/>
          </cell>
          <cell r="AC92" t="str">
            <v>-</v>
          </cell>
        </row>
        <row r="93">
          <cell r="G93" t="str">
            <v>X</v>
          </cell>
          <cell r="I93" t="str">
            <v/>
          </cell>
          <cell r="T93" t="str">
            <v/>
          </cell>
          <cell r="AB93" t="str">
            <v/>
          </cell>
          <cell r="AC93" t="str">
            <v>-</v>
          </cell>
        </row>
        <row r="94">
          <cell r="G94" t="str">
            <v>X</v>
          </cell>
          <cell r="I94" t="str">
            <v/>
          </cell>
          <cell r="T94" t="str">
            <v/>
          </cell>
          <cell r="AB94" t="str">
            <v/>
          </cell>
          <cell r="AC94" t="str">
            <v>-</v>
          </cell>
        </row>
        <row r="95">
          <cell r="G95" t="str">
            <v>X</v>
          </cell>
          <cell r="I95" t="str">
            <v/>
          </cell>
          <cell r="T95" t="str">
            <v/>
          </cell>
          <cell r="AB95" t="str">
            <v/>
          </cell>
          <cell r="AC95" t="str">
            <v>-</v>
          </cell>
        </row>
        <row r="96">
          <cell r="G96" t="str">
            <v>X</v>
          </cell>
          <cell r="I96" t="str">
            <v/>
          </cell>
          <cell r="T96" t="str">
            <v/>
          </cell>
          <cell r="AB96" t="str">
            <v/>
          </cell>
          <cell r="AC96" t="str">
            <v>-</v>
          </cell>
        </row>
        <row r="97">
          <cell r="G97" t="str">
            <v>X</v>
          </cell>
          <cell r="I97" t="str">
            <v/>
          </cell>
          <cell r="T97" t="str">
            <v/>
          </cell>
          <cell r="AB97" t="str">
            <v/>
          </cell>
          <cell r="AC97" t="str">
            <v>-</v>
          </cell>
        </row>
        <row r="98">
          <cell r="G98" t="str">
            <v>X</v>
          </cell>
          <cell r="I98" t="str">
            <v/>
          </cell>
          <cell r="T98" t="str">
            <v/>
          </cell>
          <cell r="AB98" t="str">
            <v/>
          </cell>
          <cell r="AC98" t="str">
            <v>-</v>
          </cell>
        </row>
        <row r="99">
          <cell r="G99" t="str">
            <v>X</v>
          </cell>
          <cell r="I99" t="str">
            <v/>
          </cell>
          <cell r="T99" t="str">
            <v/>
          </cell>
          <cell r="AB99" t="str">
            <v/>
          </cell>
          <cell r="AC99" t="str">
            <v>-</v>
          </cell>
        </row>
        <row r="100">
          <cell r="G100" t="str">
            <v>X</v>
          </cell>
          <cell r="I100" t="str">
            <v/>
          </cell>
          <cell r="T100" t="str">
            <v/>
          </cell>
          <cell r="AB100" t="str">
            <v/>
          </cell>
          <cell r="AC100" t="str">
            <v>-</v>
          </cell>
        </row>
        <row r="101">
          <cell r="G101" t="str">
            <v>X</v>
          </cell>
          <cell r="I101" t="str">
            <v/>
          </cell>
          <cell r="T101" t="str">
            <v/>
          </cell>
          <cell r="AB101" t="str">
            <v/>
          </cell>
          <cell r="AC101" t="str">
            <v>-</v>
          </cell>
        </row>
        <row r="102">
          <cell r="G102" t="str">
            <v>X</v>
          </cell>
          <cell r="I102" t="str">
            <v/>
          </cell>
          <cell r="T102" t="str">
            <v/>
          </cell>
          <cell r="AB102" t="str">
            <v/>
          </cell>
          <cell r="AC102" t="str">
            <v>-</v>
          </cell>
        </row>
        <row r="103">
          <cell r="G103" t="str">
            <v>X</v>
          </cell>
          <cell r="I103" t="str">
            <v/>
          </cell>
          <cell r="T103" t="str">
            <v/>
          </cell>
          <cell r="AB103" t="str">
            <v/>
          </cell>
          <cell r="AC103" t="str">
            <v>-</v>
          </cell>
        </row>
        <row r="104">
          <cell r="G104" t="str">
            <v>X</v>
          </cell>
          <cell r="I104" t="str">
            <v/>
          </cell>
          <cell r="T104" t="str">
            <v/>
          </cell>
          <cell r="AB104" t="str">
            <v/>
          </cell>
          <cell r="AC104" t="str">
            <v>-</v>
          </cell>
        </row>
        <row r="105">
          <cell r="G105" t="str">
            <v>X</v>
          </cell>
          <cell r="I105" t="str">
            <v/>
          </cell>
          <cell r="T105" t="str">
            <v/>
          </cell>
          <cell r="AB105" t="str">
            <v/>
          </cell>
          <cell r="AC105" t="str">
            <v>-</v>
          </cell>
        </row>
        <row r="106">
          <cell r="G106" t="str">
            <v>X</v>
          </cell>
          <cell r="I106" t="str">
            <v/>
          </cell>
          <cell r="T106" t="str">
            <v/>
          </cell>
          <cell r="AB106" t="str">
            <v/>
          </cell>
          <cell r="AC106" t="str">
            <v>-</v>
          </cell>
        </row>
        <row r="107">
          <cell r="D107" t="str">
            <v>F</v>
          </cell>
          <cell r="G107" t="str">
            <v>X</v>
          </cell>
          <cell r="H107" t="str">
            <v>X</v>
          </cell>
          <cell r="I107" t="str">
            <v>X</v>
          </cell>
          <cell r="T107" t="str">
            <v/>
          </cell>
          <cell r="AB107" t="str">
            <v/>
          </cell>
          <cell r="AC107" t="str">
            <v>-</v>
          </cell>
        </row>
      </sheetData>
      <sheetData sheetId="4"/>
      <sheetData sheetId="5">
        <row r="6">
          <cell r="F6">
            <v>2</v>
          </cell>
        </row>
      </sheetData>
      <sheetData sheetId="6">
        <row r="9">
          <cell r="B9">
            <v>1</v>
          </cell>
          <cell r="C9" t="str">
            <v>Ivan Pavlov</v>
          </cell>
          <cell r="D9">
            <v>0</v>
          </cell>
        </row>
        <row r="10">
          <cell r="B10">
            <v>2</v>
          </cell>
          <cell r="C10" t="str">
            <v>Tomaš Lednik</v>
          </cell>
          <cell r="D10">
            <v>1</v>
          </cell>
        </row>
        <row r="11">
          <cell r="B11">
            <v>3</v>
          </cell>
          <cell r="C11" t="str">
            <v>Milica Marinkovic</v>
          </cell>
          <cell r="D11">
            <v>4</v>
          </cell>
        </row>
        <row r="12">
          <cell r="B12">
            <v>4</v>
          </cell>
          <cell r="C12" t="str">
            <v>Martin Jovanoski</v>
          </cell>
          <cell r="D12">
            <v>8</v>
          </cell>
        </row>
        <row r="13">
          <cell r="B13">
            <v>5</v>
          </cell>
          <cell r="C13" t="str">
            <v>Slobodan Maletić</v>
          </cell>
          <cell r="D13">
            <v>16</v>
          </cell>
        </row>
        <row r="14">
          <cell r="B14">
            <v>6</v>
          </cell>
          <cell r="C14" t="str">
            <v>Billy Elliston</v>
          </cell>
          <cell r="D14">
            <v>18</v>
          </cell>
        </row>
        <row r="15">
          <cell r="B15">
            <v>7</v>
          </cell>
          <cell r="C15" t="str">
            <v>Simon Sykes</v>
          </cell>
          <cell r="D15">
            <v>22</v>
          </cell>
        </row>
        <row r="16">
          <cell r="B16">
            <v>8</v>
          </cell>
          <cell r="C16" t="str">
            <v>Dejan Valek</v>
          </cell>
          <cell r="D16">
            <v>44</v>
          </cell>
        </row>
        <row r="17">
          <cell r="B17">
            <v>9</v>
          </cell>
          <cell r="C17" t="str">
            <v>István Kiss</v>
          </cell>
          <cell r="D17">
            <v>88</v>
          </cell>
        </row>
        <row r="18">
          <cell r="B18">
            <v>10</v>
          </cell>
          <cell r="C18" t="str">
            <v>Vlastimil Kricnar</v>
          </cell>
          <cell r="D18">
            <v>211</v>
          </cell>
        </row>
        <row r="19">
          <cell r="B19">
            <v>11</v>
          </cell>
          <cell r="C19" t="str">
            <v>Stanislav Mayer</v>
          </cell>
          <cell r="D19">
            <v>355</v>
          </cell>
        </row>
        <row r="20">
          <cell r="B20">
            <v>12</v>
          </cell>
          <cell r="C20" t="str">
            <v>Sándor Kaszás</v>
          </cell>
          <cell r="D20">
            <v>369</v>
          </cell>
        </row>
        <row r="21">
          <cell r="B21">
            <v>13</v>
          </cell>
          <cell r="C21" t="str">
            <v>Borjan Jovanoski</v>
          </cell>
          <cell r="D21">
            <v>501</v>
          </cell>
        </row>
        <row r="22">
          <cell r="B22">
            <v>14</v>
          </cell>
          <cell r="C22" t="str">
            <v>Péter Szabó</v>
          </cell>
          <cell r="D22">
            <v>507</v>
          </cell>
        </row>
        <row r="23">
          <cell r="B23">
            <v>15</v>
          </cell>
          <cell r="C23" t="str">
            <v>Goran Đurković</v>
          </cell>
          <cell r="D23">
            <v>532</v>
          </cell>
        </row>
        <row r="24">
          <cell r="B24">
            <v>16</v>
          </cell>
          <cell r="C24" t="str">
            <v>Radek Vaclavik</v>
          </cell>
          <cell r="D24">
            <v>538</v>
          </cell>
        </row>
        <row r="25">
          <cell r="B25">
            <v>17</v>
          </cell>
          <cell r="C25" t="str">
            <v>Matthew Bignall</v>
          </cell>
          <cell r="D25">
            <v>540</v>
          </cell>
        </row>
        <row r="26">
          <cell r="B26">
            <v>18</v>
          </cell>
          <cell r="C26" t="str">
            <v>Martin Ondrašek</v>
          </cell>
          <cell r="D26">
            <v>602</v>
          </cell>
        </row>
        <row r="27">
          <cell r="B27">
            <v>19</v>
          </cell>
          <cell r="C27" t="str">
            <v>Kinga Tasnádi</v>
          </cell>
          <cell r="D27">
            <v>660</v>
          </cell>
        </row>
        <row r="28">
          <cell r="B28">
            <v>20</v>
          </cell>
          <cell r="C28" t="str">
            <v>Ondrej Mičkal</v>
          </cell>
          <cell r="D28">
            <v>716</v>
          </cell>
        </row>
        <row r="29">
          <cell r="B29">
            <v>21</v>
          </cell>
          <cell r="C29" t="str">
            <v>Petra Figalová</v>
          </cell>
          <cell r="D29">
            <v>727</v>
          </cell>
        </row>
        <row r="30">
          <cell r="B30">
            <v>22</v>
          </cell>
          <cell r="C30" t="str">
            <v>Katie Lawrence</v>
          </cell>
          <cell r="D30">
            <v>728</v>
          </cell>
        </row>
        <row r="31">
          <cell r="B31">
            <v>23</v>
          </cell>
          <cell r="C31" t="str">
            <v>Márkó Mihály</v>
          </cell>
          <cell r="D31">
            <v>910</v>
          </cell>
        </row>
        <row r="32">
          <cell r="B32">
            <v>24</v>
          </cell>
          <cell r="C32" t="str">
            <v>Tamás Krajcsik</v>
          </cell>
          <cell r="D32">
            <v>966</v>
          </cell>
        </row>
        <row r="33">
          <cell r="B33">
            <v>25</v>
          </cell>
          <cell r="C33" t="str">
            <v>Dániel Hartmann</v>
          </cell>
          <cell r="D33">
            <v>978</v>
          </cell>
        </row>
        <row r="34">
          <cell r="B34">
            <v>26</v>
          </cell>
          <cell r="C34" t="str">
            <v>András Vereckei</v>
          </cell>
          <cell r="D34">
            <v>1000</v>
          </cell>
        </row>
        <row r="35">
          <cell r="C35" t="str">
            <v>Anikó Bolyán</v>
          </cell>
          <cell r="D35">
            <v>1000</v>
          </cell>
        </row>
        <row r="36">
          <cell r="C36" t="str">
            <v>Ben Akhtar</v>
          </cell>
          <cell r="D36">
            <v>1000</v>
          </cell>
        </row>
        <row r="37">
          <cell r="C37" t="str">
            <v>David Marcel</v>
          </cell>
          <cell r="D37">
            <v>1000</v>
          </cell>
        </row>
        <row r="38">
          <cell r="C38" t="str">
            <v>Donald Bodill</v>
          </cell>
          <cell r="D38">
            <v>1000</v>
          </cell>
        </row>
        <row r="39">
          <cell r="C39" t="str">
            <v>István Gyarmati-Szabó</v>
          </cell>
          <cell r="D39">
            <v>1000</v>
          </cell>
        </row>
        <row r="40">
          <cell r="C40" t="str">
            <v>József Varga</v>
          </cell>
          <cell r="D40">
            <v>1000</v>
          </cell>
        </row>
        <row r="41">
          <cell r="C41" t="str">
            <v>László Kerekes</v>
          </cell>
          <cell r="D41">
            <v>1000</v>
          </cell>
        </row>
        <row r="42">
          <cell r="C42" t="str">
            <v>Lucie Lednik Timipolou</v>
          </cell>
          <cell r="D42">
            <v>1000</v>
          </cell>
        </row>
        <row r="43">
          <cell r="C43" t="str">
            <v>Marketa Tomáškova</v>
          </cell>
          <cell r="D43">
            <v>1000</v>
          </cell>
        </row>
        <row r="44">
          <cell r="C44" t="str">
            <v>Miklós Ónódy</v>
          </cell>
          <cell r="D44">
            <v>1000</v>
          </cell>
        </row>
        <row r="45">
          <cell r="C45" t="str">
            <v>Veronika Culkova</v>
          </cell>
          <cell r="D45">
            <v>1000</v>
          </cell>
        </row>
        <row r="46">
          <cell r="C46" t="str">
            <v>Zsuzsanna Tóth</v>
          </cell>
          <cell r="D46">
            <v>1000</v>
          </cell>
        </row>
        <row r="47">
          <cell r="B47" t="str">
            <v/>
          </cell>
          <cell r="C47" t="str">
            <v/>
          </cell>
          <cell r="D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</row>
      </sheetData>
      <sheetData sheetId="7"/>
      <sheetData sheetId="8"/>
      <sheetData sheetId="9"/>
      <sheetData sheetId="10">
        <row r="5">
          <cell r="C5" t="str">
            <v>NAT</v>
          </cell>
          <cell r="E5" t="str">
            <v>Female</v>
          </cell>
          <cell r="F5" t="str">
            <v>Birthday</v>
          </cell>
          <cell r="G5" t="str">
            <v>Valid FAI licence</v>
          </cell>
          <cell r="H5" t="str">
            <v>Glider</v>
          </cell>
          <cell r="I5" t="str">
            <v>Sponsor</v>
          </cell>
          <cell r="J5" t="str">
            <v>CIVL ID</v>
          </cell>
        </row>
      </sheetData>
      <sheetData sheetId="11"/>
      <sheetData sheetId="12"/>
      <sheetData sheetId="13"/>
      <sheetData sheetId="14">
        <row r="3">
          <cell r="C3" t="str">
            <v>yes</v>
          </cell>
        </row>
        <row r="4">
          <cell r="D4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civl_comps@fa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/>
  </sheetViews>
  <sheetFormatPr defaultRowHeight="14.4"/>
  <cols>
    <col min="2" max="2" width="22" customWidth="1"/>
    <col min="6" max="6" width="11.6640625" customWidth="1"/>
    <col min="8" max="8" width="21.77734375" customWidth="1"/>
  </cols>
  <sheetData>
    <row r="1" spans="1:10">
      <c r="A1" s="1"/>
      <c r="B1" s="16" t="s">
        <v>0</v>
      </c>
      <c r="C1" s="16"/>
      <c r="D1" s="1">
        <f>+[1]Results!$F$6</f>
        <v>2</v>
      </c>
      <c r="E1" s="2"/>
      <c r="F1" s="1"/>
      <c r="G1" s="2"/>
      <c r="H1" s="1"/>
      <c r="I1" s="1"/>
      <c r="J1" s="1"/>
    </row>
    <row r="2" spans="1:10">
      <c r="A2" s="1"/>
      <c r="B2" s="16" t="s">
        <v>1</v>
      </c>
      <c r="C2" s="16"/>
      <c r="D2" s="1" t="str">
        <f>+IF([1]Competition!$C$9="","",[1]Competition!$C$9)</f>
        <v>Ana Pavlov</v>
      </c>
      <c r="E2" s="2"/>
      <c r="F2" s="1"/>
      <c r="G2" s="2"/>
      <c r="H2" s="1"/>
      <c r="I2" s="1"/>
      <c r="J2" s="1"/>
    </row>
    <row r="3" spans="1:10">
      <c r="A3" s="1"/>
      <c r="B3" s="3" t="s">
        <v>2</v>
      </c>
      <c r="C3" s="3"/>
      <c r="D3" s="1" t="str">
        <f>+IF([1]Competition!$C$10="","",[1]Competition!$C$10)</f>
        <v>Nikki Bodill</v>
      </c>
      <c r="E3" s="2"/>
      <c r="F3" s="1"/>
      <c r="G3" s="2"/>
      <c r="H3" s="1"/>
      <c r="I3" s="1"/>
      <c r="J3" s="1"/>
    </row>
    <row r="4" spans="1:10">
      <c r="A4" s="1"/>
      <c r="B4" s="3"/>
      <c r="C4" s="3"/>
      <c r="D4" s="1"/>
      <c r="E4" s="2"/>
      <c r="F4" s="1"/>
      <c r="G4" s="2"/>
      <c r="H4" s="1"/>
      <c r="I4" s="1"/>
      <c r="J4" s="1"/>
    </row>
    <row r="5" spans="1:10" ht="27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6" t="s">
        <v>8</v>
      </c>
      <c r="G5" s="8" t="s">
        <v>9</v>
      </c>
      <c r="H5" s="6" t="s">
        <v>10</v>
      </c>
      <c r="I5" s="6" t="s">
        <v>11</v>
      </c>
      <c r="J5" s="6" t="s">
        <v>12</v>
      </c>
    </row>
    <row r="6" spans="1:10">
      <c r="A6" s="9"/>
      <c r="B6" s="4" t="s">
        <v>13</v>
      </c>
      <c r="C6" s="4" t="s">
        <v>13</v>
      </c>
      <c r="D6" s="4" t="s">
        <v>13</v>
      </c>
      <c r="E6" s="10"/>
      <c r="F6" s="4"/>
      <c r="G6" s="10" t="s">
        <v>13</v>
      </c>
      <c r="H6" s="4"/>
      <c r="I6" s="4"/>
      <c r="J6" s="4" t="s">
        <v>13</v>
      </c>
    </row>
    <row r="7" spans="1:10">
      <c r="A7" s="11">
        <f>+IF(OR([1]Rankings!$B9="",ISBLANK([1]Rankings!$B9)),"",[1]Rankings!$B9)</f>
        <v>1</v>
      </c>
      <c r="B7" s="4" t="str">
        <f>+IF(OR([1]Rankings!$C9="",ISBLANK([1]Rankings!$C9)),"",[1]Rankings!$C9)</f>
        <v>Ivan Pavlov</v>
      </c>
      <c r="C7" s="4" t="str">
        <f>+IF(B7="","",VLOOKUP($B7,[1]Pilots!$C:$AC,MATCH([1]CIVL_COMPS!C$5,[1]Pilots!$C$2:$AC$2,0),0))</f>
        <v>SRB</v>
      </c>
      <c r="D7" s="4">
        <f>+IF(B7="","",IF(OR([1]Rankings!$D9="",ISBLANK([1]Rankings!$D9)),"",[1]Rankings!$D9))</f>
        <v>0</v>
      </c>
      <c r="E7" s="10">
        <f>IF(B7="","",IF(VLOOKUP($B7,[1]Pilots!$C:$AC,MATCH([1]CIVL_COMPS!E$5,[1]Pilots!$C$2:$AC$2,0),0)=[1]Paraméterek!$D$4,1,0))</f>
        <v>0</v>
      </c>
      <c r="F7" s="12">
        <f>IF($B7="","",IF(VLOOKUP($B7,[1]Pilots!$C:$AC,MATCH([1]CIVL_COMPS!F$5,[1]Pilots!$C$2:$AC$2,0),0)=0,"",VLOOKUP($B7,[1]Pilots!$C:$AC,MATCH([1]CIVL_COMPS!F$5,[1]Pilots!$C$2:$AC$2,0),0)))</f>
        <v>34935</v>
      </c>
      <c r="G7" s="10">
        <f>+IF(B7="","",IF(OR(VLOOKUP($B7,[1]Pilots!$C:$AC,MATCH([1]CIVL_COMPS!G$5,[1]Pilots!$C$2:$AC$2,0),0)=[1]Paraméterek!$C$3,VLOOKUP($B7,[1]Pilots!$C:$AC,MATCH([1]CIVL_COMPS!G$5,[1]Pilots!$C$2:$AC$2,0),0)=1),1,0))</f>
        <v>1</v>
      </c>
      <c r="H7" s="13" t="str">
        <f>IF($B7="","",IF(VLOOKUP($B7,[1]Pilots!$C:$AC,MATCH([1]CIVL_COMPS!H$5,[1]Pilots!$C$2:$AC$2,0),0)=0,"",VLOOKUP($B7,[1]Pilots!$C:$AC,MATCH([1]CIVL_COMPS!H$5,[1]Pilots!$C$2:$AC$2,0),0)))</f>
        <v>Gradient Bright 3 red</v>
      </c>
      <c r="I7" s="13" t="str">
        <f>IF($B7="","",IF(VLOOKUP($B7,[1]Pilots!$C:$AC,MATCH([1]CIVL_COMPS!I$5,[1]Pilots!$C$2:$AC$2,0),0)=0,"",VLOOKUP($B7,[1]Pilots!$C:$AC,MATCH([1]CIVL_COMPS!I$5,[1]Pilots!$C$2:$AC$2,0),0)))</f>
        <v/>
      </c>
      <c r="J7" s="13">
        <f>IF($B7="","",IF(VLOOKUP($B7,[1]Pilots!$C:$AC,MATCH([1]CIVL_COMPS!J$5,[1]Pilots!$C$2:$AC$2,0),0)=0,"",VLOOKUP($B7,[1]Pilots!$C:$AC,MATCH([1]CIVL_COMPS!J$5,[1]Pilots!$C$2:$AC$2,0),0)))</f>
        <v>23865</v>
      </c>
    </row>
    <row r="8" spans="1:10">
      <c r="A8" s="11">
        <f>+IF(OR([1]Rankings!$B10="",ISBLANK([1]Rankings!$B10)),"",[1]Rankings!$B10)</f>
        <v>2</v>
      </c>
      <c r="B8" s="4" t="str">
        <f>+IF(OR([1]Rankings!$C10="",ISBLANK([1]Rankings!$C10)),"",[1]Rankings!$C10)</f>
        <v>Tomaš Lednik</v>
      </c>
      <c r="C8" s="4" t="str">
        <f>+IF(B8="","",VLOOKUP($B8,[1]Pilots!$C:$AC,MATCH([1]CIVL_COMPS!C$5,[1]Pilots!$C$2:$AC$2,0),0))</f>
        <v>CZE</v>
      </c>
      <c r="D8" s="4">
        <f>+IF(B8="","",IF(OR([1]Rankings!$D10="",ISBLANK([1]Rankings!$D10)),"",[1]Rankings!$D10))</f>
        <v>1</v>
      </c>
      <c r="E8" s="10">
        <f>IF(B8="","",IF(VLOOKUP($B8,[1]Pilots!$C:$AC,MATCH([1]CIVL_COMPS!E$5,[1]Pilots!$C$2:$AC$2,0),0)=[1]Paraméterek!$D$4,1,0))</f>
        <v>0</v>
      </c>
      <c r="F8" s="12">
        <f>IF($B8="","",IF(VLOOKUP($B8,[1]Pilots!$C:$AC,MATCH([1]CIVL_COMPS!F$5,[1]Pilots!$C$2:$AC$2,0),0)=0,"",VLOOKUP($B8,[1]Pilots!$C:$AC,MATCH([1]CIVL_COMPS!F$5,[1]Pilots!$C$2:$AC$2,0),0)))</f>
        <v>26293</v>
      </c>
      <c r="G8" s="10">
        <f>+IF(B8="","",IF(OR(VLOOKUP($B8,[1]Pilots!$C:$AC,MATCH([1]CIVL_COMPS!G$5,[1]Pilots!$C$2:$AC$2,0),0)=[1]Paraméterek!$C$3,VLOOKUP($B8,[1]Pilots!$C:$AC,MATCH([1]CIVL_COMPS!G$5,[1]Pilots!$C$2:$AC$2,0),0)=1),1,0))</f>
        <v>1</v>
      </c>
      <c r="H8" s="13" t="str">
        <f>IF($B8="","",IF(VLOOKUP($B8,[1]Pilots!$C:$AC,MATCH([1]CIVL_COMPS!H$5,[1]Pilots!$C$2:$AC$2,0),0)=0,"",VLOOKUP($B8,[1]Pilots!$C:$AC,MATCH([1]CIVL_COMPS!H$5,[1]Pilots!$C$2:$AC$2,0),0)))</f>
        <v xml:space="preserve">SKY Cima </v>
      </c>
      <c r="I8" s="13" t="str">
        <f>IF($B8="","",IF(VLOOKUP($B8,[1]Pilots!$C:$AC,MATCH([1]CIVL_COMPS!I$5,[1]Pilots!$C$2:$AC$2,0),0)=0,"",VLOOKUP($B8,[1]Pilots!$C:$AC,MATCH([1]CIVL_COMPS!I$5,[1]Pilots!$C$2:$AC$2,0),0)))</f>
        <v/>
      </c>
      <c r="J8" s="13">
        <f>IF($B8="","",IF(VLOOKUP($B8,[1]Pilots!$C:$AC,MATCH([1]CIVL_COMPS!J$5,[1]Pilots!$C$2:$AC$2,0),0)=0,"",VLOOKUP($B8,[1]Pilots!$C:$AC,MATCH([1]CIVL_COMPS!J$5,[1]Pilots!$C$2:$AC$2,0),0)))</f>
        <v>426</v>
      </c>
    </row>
    <row r="9" spans="1:10">
      <c r="A9" s="11">
        <f>+IF(OR([1]Rankings!$B11="",ISBLANK([1]Rankings!$B11)),"",[1]Rankings!$B11)</f>
        <v>3</v>
      </c>
      <c r="B9" s="4" t="str">
        <f>+IF(OR([1]Rankings!$C11="",ISBLANK([1]Rankings!$C11)),"",[1]Rankings!$C11)</f>
        <v>Milica Marinkovic</v>
      </c>
      <c r="C9" s="4" t="str">
        <f>+IF(B9="","",VLOOKUP($B9,[1]Pilots!$C:$AC,MATCH([1]CIVL_COMPS!C$5,[1]Pilots!$C$2:$AC$2,0),0))</f>
        <v>SRB</v>
      </c>
      <c r="D9" s="4">
        <f>+IF(B9="","",IF(OR([1]Rankings!$D11="",ISBLANK([1]Rankings!$D11)),"",[1]Rankings!$D11))</f>
        <v>4</v>
      </c>
      <c r="E9" s="10">
        <f>IF(B9="","",IF(VLOOKUP($B9,[1]Pilots!$C:$AC,MATCH([1]CIVL_COMPS!E$5,[1]Pilots!$C$2:$AC$2,0),0)=[1]Paraméterek!$D$4,1,0))</f>
        <v>1</v>
      </c>
      <c r="F9" s="12">
        <f>IF($B9="","",IF(VLOOKUP($B9,[1]Pilots!$C:$AC,MATCH([1]CIVL_COMPS!F$5,[1]Pilots!$C$2:$AC$2,0),0)=0,"",VLOOKUP($B9,[1]Pilots!$C:$AC,MATCH([1]CIVL_COMPS!F$5,[1]Pilots!$C$2:$AC$2,0),0)))</f>
        <v>33323</v>
      </c>
      <c r="G9" s="10">
        <f>+IF(B9="","",IF(OR(VLOOKUP($B9,[1]Pilots!$C:$AC,MATCH([1]CIVL_COMPS!G$5,[1]Pilots!$C$2:$AC$2,0),0)=[1]Paraméterek!$C$3,VLOOKUP($B9,[1]Pilots!$C:$AC,MATCH([1]CIVL_COMPS!G$5,[1]Pilots!$C$2:$AC$2,0),0)=1),1,0))</f>
        <v>1</v>
      </c>
      <c r="H9" s="13" t="str">
        <f>IF($B9="","",IF(VLOOKUP($B9,[1]Pilots!$C:$AC,MATCH([1]CIVL_COMPS!H$5,[1]Pilots!$C$2:$AC$2,0),0)=0,"",VLOOKUP($B9,[1]Pilots!$C:$AC,MATCH([1]CIVL_COMPS!H$5,[1]Pilots!$C$2:$AC$2,0),0)))</f>
        <v>Ozone Mojo</v>
      </c>
      <c r="I9" s="13" t="str">
        <f>IF($B9="","",IF(VLOOKUP($B9,[1]Pilots!$C:$AC,MATCH([1]CIVL_COMPS!I$5,[1]Pilots!$C$2:$AC$2,0),0)=0,"",VLOOKUP($B9,[1]Pilots!$C:$AC,MATCH([1]CIVL_COMPS!I$5,[1]Pilots!$C$2:$AC$2,0),0)))</f>
        <v/>
      </c>
      <c r="J9" s="13">
        <f>IF($B9="","",IF(VLOOKUP($B9,[1]Pilots!$C:$AC,MATCH([1]CIVL_COMPS!J$5,[1]Pilots!$C$2:$AC$2,0),0)=0,"",VLOOKUP($B9,[1]Pilots!$C:$AC,MATCH([1]CIVL_COMPS!J$5,[1]Pilots!$C$2:$AC$2,0),0)))</f>
        <v>11907</v>
      </c>
    </row>
    <row r="10" spans="1:10">
      <c r="A10" s="11">
        <f>+IF(OR([1]Rankings!$B12="",ISBLANK([1]Rankings!$B12)),"",[1]Rankings!$B12)</f>
        <v>4</v>
      </c>
      <c r="B10" s="4" t="str">
        <f>+IF(OR([1]Rankings!$C12="",ISBLANK([1]Rankings!$C12)),"",[1]Rankings!$C12)</f>
        <v>Martin Jovanoski</v>
      </c>
      <c r="C10" s="4" t="str">
        <f>+IF(B10="","",VLOOKUP($B10,[1]Pilots!$C:$AC,MATCH([1]CIVL_COMPS!C$5,[1]Pilots!$C$2:$AC$2,0),0))</f>
        <v>MKD</v>
      </c>
      <c r="D10" s="4">
        <f>+IF(B10="","",IF(OR([1]Rankings!$D12="",ISBLANK([1]Rankings!$D12)),"",[1]Rankings!$D12))</f>
        <v>8</v>
      </c>
      <c r="E10" s="10">
        <f>IF(B10="","",IF(VLOOKUP($B10,[1]Pilots!$C:$AC,MATCH([1]CIVL_COMPS!E$5,[1]Pilots!$C$2:$AC$2,0),0)=[1]Paraméterek!$D$4,1,0))</f>
        <v>0</v>
      </c>
      <c r="F10" s="12">
        <f>IF($B10="","",IF(VLOOKUP($B10,[1]Pilots!$C:$AC,MATCH([1]CIVL_COMPS!F$5,[1]Pilots!$C$2:$AC$2,0),0)=0,"",VLOOKUP($B10,[1]Pilots!$C:$AC,MATCH([1]CIVL_COMPS!F$5,[1]Pilots!$C$2:$AC$2,0),0)))</f>
        <v>32939</v>
      </c>
      <c r="G10" s="10">
        <f>+IF(B10="","",IF(OR(VLOOKUP($B10,[1]Pilots!$C:$AC,MATCH([1]CIVL_COMPS!G$5,[1]Pilots!$C$2:$AC$2,0),0)=[1]Paraméterek!$C$3,VLOOKUP($B10,[1]Pilots!$C:$AC,MATCH([1]CIVL_COMPS!G$5,[1]Pilots!$C$2:$AC$2,0),0)=1),1,0))</f>
        <v>1</v>
      </c>
      <c r="H10" s="13" t="str">
        <f>IF($B10="","",IF(VLOOKUP($B10,[1]Pilots!$C:$AC,MATCH([1]CIVL_COMPS!H$5,[1]Pilots!$C$2:$AC$2,0),0)=0,"",VLOOKUP($B10,[1]Pilots!$C:$AC,MATCH([1]CIVL_COMPS!H$5,[1]Pilots!$C$2:$AC$2,0),0)))</f>
        <v>Icaro Pica</v>
      </c>
      <c r="I10" s="13" t="str">
        <f>IF($B10="","",IF(VLOOKUP($B10,[1]Pilots!$C:$AC,MATCH([1]CIVL_COMPS!I$5,[1]Pilots!$C$2:$AC$2,0),0)=0,"",VLOOKUP($B10,[1]Pilots!$C:$AC,MATCH([1]CIVL_COMPS!I$5,[1]Pilots!$C$2:$AC$2,0),0)))</f>
        <v/>
      </c>
      <c r="J10" s="13">
        <f>IF($B10="","",IF(VLOOKUP($B10,[1]Pilots!$C:$AC,MATCH([1]CIVL_COMPS!J$5,[1]Pilots!$C$2:$AC$2,0),0)=0,"",VLOOKUP($B10,[1]Pilots!$C:$AC,MATCH([1]CIVL_COMPS!J$5,[1]Pilots!$C$2:$AC$2,0),0)))</f>
        <v>8384</v>
      </c>
    </row>
    <row r="11" spans="1:10">
      <c r="A11" s="11">
        <f>+IF(OR([1]Rankings!$B13="",ISBLANK([1]Rankings!$B13)),"",[1]Rankings!$B13)</f>
        <v>5</v>
      </c>
      <c r="B11" s="4" t="str">
        <f>+IF(OR([1]Rankings!$C13="",ISBLANK([1]Rankings!$C13)),"",[1]Rankings!$C13)</f>
        <v>Slobodan Maletić</v>
      </c>
      <c r="C11" s="4" t="str">
        <f>+IF(B11="","",VLOOKUP($B11,[1]Pilots!$C:$AC,MATCH([1]CIVL_COMPS!C$5,[1]Pilots!$C$2:$AC$2,0),0))</f>
        <v>SRB</v>
      </c>
      <c r="D11" s="4">
        <f>+IF(B11="","",IF(OR([1]Rankings!$D13="",ISBLANK([1]Rankings!$D13)),"",[1]Rankings!$D13))</f>
        <v>16</v>
      </c>
      <c r="E11" s="10">
        <f>IF(B11="","",IF(VLOOKUP($B11,[1]Pilots!$C:$AC,MATCH([1]CIVL_COMPS!E$5,[1]Pilots!$C$2:$AC$2,0),0)=[1]Paraméterek!$D$4,1,0))</f>
        <v>0</v>
      </c>
      <c r="F11" s="12">
        <f>IF($B11="","",IF(VLOOKUP($B11,[1]Pilots!$C:$AC,MATCH([1]CIVL_COMPS!F$5,[1]Pilots!$C$2:$AC$2,0),0)=0,"",VLOOKUP($B11,[1]Pilots!$C:$AC,MATCH([1]CIVL_COMPS!F$5,[1]Pilots!$C$2:$AC$2,0),0)))</f>
        <v>24762</v>
      </c>
      <c r="G11" s="10">
        <f>+IF(B11="","",IF(OR(VLOOKUP($B11,[1]Pilots!$C:$AC,MATCH([1]CIVL_COMPS!G$5,[1]Pilots!$C$2:$AC$2,0),0)=[1]Paraméterek!$C$3,VLOOKUP($B11,[1]Pilots!$C:$AC,MATCH([1]CIVL_COMPS!G$5,[1]Pilots!$C$2:$AC$2,0),0)=1),1,0))</f>
        <v>1</v>
      </c>
      <c r="H11" s="13" t="str">
        <f>IF($B11="","",IF(VLOOKUP($B11,[1]Pilots!$C:$AC,MATCH([1]CIVL_COMPS!H$5,[1]Pilots!$C$2:$AC$2,0),0)=0,"",VLOOKUP($B11,[1]Pilots!$C:$AC,MATCH([1]CIVL_COMPS!H$5,[1]Pilots!$C$2:$AC$2,0),0)))</f>
        <v>Skywalk Mescal 4</v>
      </c>
      <c r="I11" s="13" t="str">
        <f>IF($B11="","",IF(VLOOKUP($B11,[1]Pilots!$C:$AC,MATCH([1]CIVL_COMPS!I$5,[1]Pilots!$C$2:$AC$2,0),0)=0,"",VLOOKUP($B11,[1]Pilots!$C:$AC,MATCH([1]CIVL_COMPS!I$5,[1]Pilots!$C$2:$AC$2,0),0)))</f>
        <v/>
      </c>
      <c r="J11" s="13">
        <f>IF($B11="","",IF(VLOOKUP($B11,[1]Pilots!$C:$AC,MATCH([1]CIVL_COMPS!J$5,[1]Pilots!$C$2:$AC$2,0),0)=0,"",VLOOKUP($B11,[1]Pilots!$C:$AC,MATCH([1]CIVL_COMPS!J$5,[1]Pilots!$C$2:$AC$2,0),0)))</f>
        <v>20557</v>
      </c>
    </row>
    <row r="12" spans="1:10">
      <c r="A12" s="11">
        <f>+IF(OR([1]Rankings!$B14="",ISBLANK([1]Rankings!$B14)),"",[1]Rankings!$B14)</f>
        <v>6</v>
      </c>
      <c r="B12" s="4" t="str">
        <f>+IF(OR([1]Rankings!$C14="",ISBLANK([1]Rankings!$C14)),"",[1]Rankings!$C14)</f>
        <v>Billy Elliston</v>
      </c>
      <c r="C12" s="4" t="str">
        <f>+IF(B12="","",VLOOKUP($B12,[1]Pilots!$C:$AC,MATCH([1]CIVL_COMPS!C$5,[1]Pilots!$C$2:$AC$2,0),0))</f>
        <v>GBR</v>
      </c>
      <c r="D12" s="4">
        <f>+IF(B12="","",IF(OR([1]Rankings!$D14="",ISBLANK([1]Rankings!$D14)),"",[1]Rankings!$D14))</f>
        <v>18</v>
      </c>
      <c r="E12" s="10">
        <f>IF(B12="","",IF(VLOOKUP($B12,[1]Pilots!$C:$AC,MATCH([1]CIVL_COMPS!E$5,[1]Pilots!$C$2:$AC$2,0),0)=[1]Paraméterek!$D$4,1,0))</f>
        <v>0</v>
      </c>
      <c r="F12" s="12">
        <f>IF($B12="","",IF(VLOOKUP($B12,[1]Pilots!$C:$AC,MATCH([1]CIVL_COMPS!F$5,[1]Pilots!$C$2:$AC$2,0),0)=0,"",VLOOKUP($B12,[1]Pilots!$C:$AC,MATCH([1]CIVL_COMPS!F$5,[1]Pilots!$C$2:$AC$2,0),0)))</f>
        <v>33164</v>
      </c>
      <c r="G12" s="10">
        <f>+IF(B12="","",IF(OR(VLOOKUP($B12,[1]Pilots!$C:$AC,MATCH([1]CIVL_COMPS!G$5,[1]Pilots!$C$2:$AC$2,0),0)=[1]Paraméterek!$C$3,VLOOKUP($B12,[1]Pilots!$C:$AC,MATCH([1]CIVL_COMPS!G$5,[1]Pilots!$C$2:$AC$2,0),0)=1),1,0))</f>
        <v>1</v>
      </c>
      <c r="H12" s="13" t="str">
        <f>IF($B12="","",IF(VLOOKUP($B12,[1]Pilots!$C:$AC,MATCH([1]CIVL_COMPS!H$5,[1]Pilots!$C$2:$AC$2,0),0)=0,"",VLOOKUP($B12,[1]Pilots!$C:$AC,MATCH([1]CIVL_COMPS!H$5,[1]Pilots!$C$2:$AC$2,0),0)))</f>
        <v>UP Kantega XC 2</v>
      </c>
      <c r="I12" s="13" t="str">
        <f>IF($B12="","",IF(VLOOKUP($B12,[1]Pilots!$C:$AC,MATCH([1]CIVL_COMPS!I$5,[1]Pilots!$C$2:$AC$2,0),0)=0,"",VLOOKUP($B12,[1]Pilots!$C:$AC,MATCH([1]CIVL_COMPS!I$5,[1]Pilots!$C$2:$AC$2,0),0)))</f>
        <v/>
      </c>
      <c r="J12" s="13">
        <f>IF($B12="","",IF(VLOOKUP($B12,[1]Pilots!$C:$AC,MATCH([1]CIVL_COMPS!J$5,[1]Pilots!$C$2:$AC$2,0),0)=0,"",VLOOKUP($B12,[1]Pilots!$C:$AC,MATCH([1]CIVL_COMPS!J$5,[1]Pilots!$C$2:$AC$2,0),0)))</f>
        <v>11435</v>
      </c>
    </row>
    <row r="13" spans="1:10">
      <c r="A13" s="11">
        <f>+IF(OR([1]Rankings!$B15="",ISBLANK([1]Rankings!$B15)),"",[1]Rankings!$B15)</f>
        <v>7</v>
      </c>
      <c r="B13" s="4" t="str">
        <f>+IF(OR([1]Rankings!$C15="",ISBLANK([1]Rankings!$C15)),"",[1]Rankings!$C15)</f>
        <v>Simon Sykes</v>
      </c>
      <c r="C13" s="4" t="str">
        <f>+IF(B13="","",VLOOKUP($B13,[1]Pilots!$C:$AC,MATCH([1]CIVL_COMPS!C$5,[1]Pilots!$C$2:$AC$2,0),0))</f>
        <v>GBR</v>
      </c>
      <c r="D13" s="4">
        <f>+IF(B13="","",IF(OR([1]Rankings!$D15="",ISBLANK([1]Rankings!$D15)),"",[1]Rankings!$D15))</f>
        <v>22</v>
      </c>
      <c r="E13" s="10">
        <f>IF(B13="","",IF(VLOOKUP($B13,[1]Pilots!$C:$AC,MATCH([1]CIVL_COMPS!E$5,[1]Pilots!$C$2:$AC$2,0),0)=[1]Paraméterek!$D$4,1,0))</f>
        <v>0</v>
      </c>
      <c r="F13" s="12">
        <f>IF($B13="","",IF(VLOOKUP($B13,[1]Pilots!$C:$AC,MATCH([1]CIVL_COMPS!F$5,[1]Pilots!$C$2:$AC$2,0),0)=0,"",VLOOKUP($B13,[1]Pilots!$C:$AC,MATCH([1]CIVL_COMPS!F$5,[1]Pilots!$C$2:$AC$2,0),0)))</f>
        <v>33079</v>
      </c>
      <c r="G13" s="10">
        <f>+IF(B13="","",IF(OR(VLOOKUP($B13,[1]Pilots!$C:$AC,MATCH([1]CIVL_COMPS!G$5,[1]Pilots!$C$2:$AC$2,0),0)=[1]Paraméterek!$C$3,VLOOKUP($B13,[1]Pilots!$C:$AC,MATCH([1]CIVL_COMPS!G$5,[1]Pilots!$C$2:$AC$2,0),0)=1),1,0))</f>
        <v>1</v>
      </c>
      <c r="H13" s="13" t="str">
        <f>IF($B13="","",IF(VLOOKUP($B13,[1]Pilots!$C:$AC,MATCH([1]CIVL_COMPS!H$5,[1]Pilots!$C$2:$AC$2,0),0)=0,"",VLOOKUP($B13,[1]Pilots!$C:$AC,MATCH([1]CIVL_COMPS!H$5,[1]Pilots!$C$2:$AC$2,0),0)))</f>
        <v>UP Summit XC2</v>
      </c>
      <c r="I13" s="13" t="str">
        <f>IF($B13="","",IF(VLOOKUP($B13,[1]Pilots!$C:$AC,MATCH([1]CIVL_COMPS!I$5,[1]Pilots!$C$2:$AC$2,0),0)=0,"",VLOOKUP($B13,[1]Pilots!$C:$AC,MATCH([1]CIVL_COMPS!I$5,[1]Pilots!$C$2:$AC$2,0),0)))</f>
        <v/>
      </c>
      <c r="J13" s="13">
        <f>IF($B13="","",IF(VLOOKUP($B13,[1]Pilots!$C:$AC,MATCH([1]CIVL_COMPS!J$5,[1]Pilots!$C$2:$AC$2,0),0)=0,"",VLOOKUP($B13,[1]Pilots!$C:$AC,MATCH([1]CIVL_COMPS!J$5,[1]Pilots!$C$2:$AC$2,0),0)))</f>
        <v>14927</v>
      </c>
    </row>
    <row r="14" spans="1:10">
      <c r="A14" s="11">
        <f>+IF(OR([1]Rankings!$B16="",ISBLANK([1]Rankings!$B16)),"",[1]Rankings!$B16)</f>
        <v>8</v>
      </c>
      <c r="B14" s="4" t="str">
        <f>+IF(OR([1]Rankings!$C16="",ISBLANK([1]Rankings!$C16)),"",[1]Rankings!$C16)</f>
        <v>Dejan Valek</v>
      </c>
      <c r="C14" s="4" t="str">
        <f>+IF(B14="","",VLOOKUP($B14,[1]Pilots!$C:$AC,MATCH([1]CIVL_COMPS!C$5,[1]Pilots!$C$2:$AC$2,0),0))</f>
        <v>SRB</v>
      </c>
      <c r="D14" s="4">
        <f>+IF(B14="","",IF(OR([1]Rankings!$D16="",ISBLANK([1]Rankings!$D16)),"",[1]Rankings!$D16))</f>
        <v>44</v>
      </c>
      <c r="E14" s="10">
        <f>IF(B14="","",IF(VLOOKUP($B14,[1]Pilots!$C:$AC,MATCH([1]CIVL_COMPS!E$5,[1]Pilots!$C$2:$AC$2,0),0)=[1]Paraméterek!$D$4,1,0))</f>
        <v>0</v>
      </c>
      <c r="F14" s="12">
        <f>IF($B14="","",IF(VLOOKUP($B14,[1]Pilots!$C:$AC,MATCH([1]CIVL_COMPS!F$5,[1]Pilots!$C$2:$AC$2,0),0)=0,"",VLOOKUP($B14,[1]Pilots!$C:$AC,MATCH([1]CIVL_COMPS!F$5,[1]Pilots!$C$2:$AC$2,0),0)))</f>
        <v>30617</v>
      </c>
      <c r="G14" s="10">
        <f>+IF(B14="","",IF(OR(VLOOKUP($B14,[1]Pilots!$C:$AC,MATCH([1]CIVL_COMPS!G$5,[1]Pilots!$C$2:$AC$2,0),0)=[1]Paraméterek!$C$3,VLOOKUP($B14,[1]Pilots!$C:$AC,MATCH([1]CIVL_COMPS!G$5,[1]Pilots!$C$2:$AC$2,0),0)=1),1,0))</f>
        <v>1</v>
      </c>
      <c r="H14" s="13" t="str">
        <f>IF($B14="","",IF(VLOOKUP($B14,[1]Pilots!$C:$AC,MATCH([1]CIVL_COMPS!H$5,[1]Pilots!$C$2:$AC$2,0),0)=0,"",VLOOKUP($B14,[1]Pilots!$C:$AC,MATCH([1]CIVL_COMPS!H$5,[1]Pilots!$C$2:$AC$2,0),0)))</f>
        <v>Skywalk Mescal 4</v>
      </c>
      <c r="I14" s="13" t="str">
        <f>IF($B14="","",IF(VLOOKUP($B14,[1]Pilots!$C:$AC,MATCH([1]CIVL_COMPS!I$5,[1]Pilots!$C$2:$AC$2,0),0)=0,"",VLOOKUP($B14,[1]Pilots!$C:$AC,MATCH([1]CIVL_COMPS!I$5,[1]Pilots!$C$2:$AC$2,0),0)))</f>
        <v/>
      </c>
      <c r="J14" s="13">
        <f>IF($B14="","",IF(VLOOKUP($B14,[1]Pilots!$C:$AC,MATCH([1]CIVL_COMPS!J$5,[1]Pilots!$C$2:$AC$2,0),0)=0,"",VLOOKUP($B14,[1]Pilots!$C:$AC,MATCH([1]CIVL_COMPS!J$5,[1]Pilots!$C$2:$AC$2,0),0)))</f>
        <v>22622</v>
      </c>
    </row>
    <row r="15" spans="1:10">
      <c r="A15" s="11">
        <f>+IF(OR([1]Rankings!$B17="",ISBLANK([1]Rankings!$B17)),"",[1]Rankings!$B17)</f>
        <v>9</v>
      </c>
      <c r="B15" s="4" t="str">
        <f>+IF(OR([1]Rankings!$C17="",ISBLANK([1]Rankings!$C17)),"",[1]Rankings!$C17)</f>
        <v>István Kiss</v>
      </c>
      <c r="C15" s="4" t="str">
        <f>+IF(B15="","",VLOOKUP($B15,[1]Pilots!$C:$AC,MATCH([1]CIVL_COMPS!C$5,[1]Pilots!$C$2:$AC$2,0),0))</f>
        <v>HUN</v>
      </c>
      <c r="D15" s="4">
        <f>+IF(B15="","",IF(OR([1]Rankings!$D17="",ISBLANK([1]Rankings!$D17)),"",[1]Rankings!$D17))</f>
        <v>88</v>
      </c>
      <c r="E15" s="10">
        <f>IF(B15="","",IF(VLOOKUP($B15,[1]Pilots!$C:$AC,MATCH([1]CIVL_COMPS!E$5,[1]Pilots!$C$2:$AC$2,0),0)=[1]Paraméterek!$D$4,1,0))</f>
        <v>0</v>
      </c>
      <c r="F15" s="12">
        <f>IF($B15="","",IF(VLOOKUP($B15,[1]Pilots!$C:$AC,MATCH([1]CIVL_COMPS!F$5,[1]Pilots!$C$2:$AC$2,0),0)=0,"",VLOOKUP($B15,[1]Pilots!$C:$AC,MATCH([1]CIVL_COMPS!F$5,[1]Pilots!$C$2:$AC$2,0),0)))</f>
        <v>23221</v>
      </c>
      <c r="G15" s="10">
        <f>+IF(B15="","",IF(OR(VLOOKUP($B15,[1]Pilots!$C:$AC,MATCH([1]CIVL_COMPS!G$5,[1]Pilots!$C$2:$AC$2,0),0)=[1]Paraméterek!$C$3,VLOOKUP($B15,[1]Pilots!$C:$AC,MATCH([1]CIVL_COMPS!G$5,[1]Pilots!$C$2:$AC$2,0),0)=1),1,0))</f>
        <v>1</v>
      </c>
      <c r="H15" s="13" t="str">
        <f>IF($B15="","",IF(VLOOKUP($B15,[1]Pilots!$C:$AC,MATCH([1]CIVL_COMPS!H$5,[1]Pilots!$C$2:$AC$2,0),0)=0,"",VLOOKUP($B15,[1]Pilots!$C:$AC,MATCH([1]CIVL_COMPS!H$5,[1]Pilots!$C$2:$AC$2,0),0)))</f>
        <v>DUDEK NEMO</v>
      </c>
      <c r="I15" s="13" t="str">
        <f>IF($B15="","",IF(VLOOKUP($B15,[1]Pilots!$C:$AC,MATCH([1]CIVL_COMPS!I$5,[1]Pilots!$C$2:$AC$2,0),0)=0,"",VLOOKUP($B15,[1]Pilots!$C:$AC,MATCH([1]CIVL_COMPS!I$5,[1]Pilots!$C$2:$AC$2,0),0)))</f>
        <v/>
      </c>
      <c r="J15" s="13">
        <f>IF($B15="","",IF(VLOOKUP($B15,[1]Pilots!$C:$AC,MATCH([1]CIVL_COMPS!J$5,[1]Pilots!$C$2:$AC$2,0),0)=0,"",VLOOKUP($B15,[1]Pilots!$C:$AC,MATCH([1]CIVL_COMPS!J$5,[1]Pilots!$C$2:$AC$2,0),0)))</f>
        <v>10657</v>
      </c>
    </row>
    <row r="16" spans="1:10">
      <c r="A16" s="11">
        <f>+IF(OR([1]Rankings!$B18="",ISBLANK([1]Rankings!$B18)),"",[1]Rankings!$B18)</f>
        <v>10</v>
      </c>
      <c r="B16" s="4" t="str">
        <f>+IF(OR([1]Rankings!$C18="",ISBLANK([1]Rankings!$C18)),"",[1]Rankings!$C18)</f>
        <v>Vlastimil Kricnar</v>
      </c>
      <c r="C16" s="4" t="str">
        <f>+IF(B16="","",VLOOKUP($B16,[1]Pilots!$C:$AC,MATCH([1]CIVL_COMPS!C$5,[1]Pilots!$C$2:$AC$2,0),0))</f>
        <v>CZE</v>
      </c>
      <c r="D16" s="4">
        <f>+IF(B16="","",IF(OR([1]Rankings!$D18="",ISBLANK([1]Rankings!$D18)),"",[1]Rankings!$D18))</f>
        <v>211</v>
      </c>
      <c r="E16" s="10">
        <f>IF(B16="","",IF(VLOOKUP($B16,[1]Pilots!$C:$AC,MATCH([1]CIVL_COMPS!E$5,[1]Pilots!$C$2:$AC$2,0),0)=[1]Paraméterek!$D$4,1,0))</f>
        <v>0</v>
      </c>
      <c r="F16" s="12">
        <f>IF($B16="","",IF(VLOOKUP($B16,[1]Pilots!$C:$AC,MATCH([1]CIVL_COMPS!F$5,[1]Pilots!$C$2:$AC$2,0),0)=0,"",VLOOKUP($B16,[1]Pilots!$C:$AC,MATCH([1]CIVL_COMPS!F$5,[1]Pilots!$C$2:$AC$2,0),0)))</f>
        <v>34904</v>
      </c>
      <c r="G16" s="10">
        <f>+IF(B16="","",IF(OR(VLOOKUP($B16,[1]Pilots!$C:$AC,MATCH([1]CIVL_COMPS!G$5,[1]Pilots!$C$2:$AC$2,0),0)=[1]Paraméterek!$C$3,VLOOKUP($B16,[1]Pilots!$C:$AC,MATCH([1]CIVL_COMPS!G$5,[1]Pilots!$C$2:$AC$2,0),0)=1),1,0))</f>
        <v>1</v>
      </c>
      <c r="H16" s="13" t="str">
        <f>IF($B16="","",IF(VLOOKUP($B16,[1]Pilots!$C:$AC,MATCH([1]CIVL_COMPS!H$5,[1]Pilots!$C$2:$AC$2,0),0)=0,"",VLOOKUP($B16,[1]Pilots!$C:$AC,MATCH([1]CIVL_COMPS!H$5,[1]Pilots!$C$2:$AC$2,0),0)))</f>
        <v>Axis Compact 2</v>
      </c>
      <c r="I16" s="13" t="str">
        <f>IF($B16="","",IF(VLOOKUP($B16,[1]Pilots!$C:$AC,MATCH([1]CIVL_COMPS!I$5,[1]Pilots!$C$2:$AC$2,0),0)=0,"",VLOOKUP($B16,[1]Pilots!$C:$AC,MATCH([1]CIVL_COMPS!I$5,[1]Pilots!$C$2:$AC$2,0),0)))</f>
        <v/>
      </c>
      <c r="J16" s="13">
        <f>IF($B16="","",IF(VLOOKUP($B16,[1]Pilots!$C:$AC,MATCH([1]CIVL_COMPS!J$5,[1]Pilots!$C$2:$AC$2,0),0)=0,"",VLOOKUP($B16,[1]Pilots!$C:$AC,MATCH([1]CIVL_COMPS!J$5,[1]Pilots!$C$2:$AC$2,0),0)))</f>
        <v>30868</v>
      </c>
    </row>
    <row r="17" spans="1:10">
      <c r="A17" s="11">
        <f>+IF(OR([1]Rankings!$B19="",ISBLANK([1]Rankings!$B19)),"",[1]Rankings!$B19)</f>
        <v>11</v>
      </c>
      <c r="B17" s="4" t="str">
        <f>+IF(OR([1]Rankings!$C19="",ISBLANK([1]Rankings!$C19)),"",[1]Rankings!$C19)</f>
        <v>Stanislav Mayer</v>
      </c>
      <c r="C17" s="4" t="str">
        <f>+IF(B17="","",VLOOKUP($B17,[1]Pilots!$C:$AC,MATCH([1]CIVL_COMPS!C$5,[1]Pilots!$C$2:$AC$2,0),0))</f>
        <v>CZE</v>
      </c>
      <c r="D17" s="4">
        <f>+IF(B17="","",IF(OR([1]Rankings!$D19="",ISBLANK([1]Rankings!$D19)),"",[1]Rankings!$D19))</f>
        <v>355</v>
      </c>
      <c r="E17" s="10">
        <f>IF(B17="","",IF(VLOOKUP($B17,[1]Pilots!$C:$AC,MATCH([1]CIVL_COMPS!E$5,[1]Pilots!$C$2:$AC$2,0),0)=[1]Paraméterek!$D$4,1,0))</f>
        <v>0</v>
      </c>
      <c r="F17" s="12">
        <f>IF($B17="","",IF(VLOOKUP($B17,[1]Pilots!$C:$AC,MATCH([1]CIVL_COMPS!F$5,[1]Pilots!$C$2:$AC$2,0),0)=0,"",VLOOKUP($B17,[1]Pilots!$C:$AC,MATCH([1]CIVL_COMPS!F$5,[1]Pilots!$C$2:$AC$2,0),0)))</f>
        <v>32741</v>
      </c>
      <c r="G17" s="10">
        <f>+IF(B17="","",IF(OR(VLOOKUP($B17,[1]Pilots!$C:$AC,MATCH([1]CIVL_COMPS!G$5,[1]Pilots!$C$2:$AC$2,0),0)=[1]Paraméterek!$C$3,VLOOKUP($B17,[1]Pilots!$C:$AC,MATCH([1]CIVL_COMPS!G$5,[1]Pilots!$C$2:$AC$2,0),0)=1),1,0))</f>
        <v>1</v>
      </c>
      <c r="H17" s="13" t="str">
        <f>IF($B17="","",IF(VLOOKUP($B17,[1]Pilots!$C:$AC,MATCH([1]CIVL_COMPS!H$5,[1]Pilots!$C$2:$AC$2,0),0)=0,"",VLOOKUP($B17,[1]Pilots!$C:$AC,MATCH([1]CIVL_COMPS!H$5,[1]Pilots!$C$2:$AC$2,0),0)))</f>
        <v>Gradient Bright 5</v>
      </c>
      <c r="I17" s="13" t="str">
        <f>IF($B17="","",IF(VLOOKUP($B17,[1]Pilots!$C:$AC,MATCH([1]CIVL_COMPS!I$5,[1]Pilots!$C$2:$AC$2,0),0)=0,"",VLOOKUP($B17,[1]Pilots!$C:$AC,MATCH([1]CIVL_COMPS!I$5,[1]Pilots!$C$2:$AC$2,0),0)))</f>
        <v/>
      </c>
      <c r="J17" s="13">
        <f>IF($B17="","",IF(VLOOKUP($B17,[1]Pilots!$C:$AC,MATCH([1]CIVL_COMPS!J$5,[1]Pilots!$C$2:$AC$2,0),0)=0,"",VLOOKUP($B17,[1]Pilots!$C:$AC,MATCH([1]CIVL_COMPS!J$5,[1]Pilots!$C$2:$AC$2,0),0)))</f>
        <v>29786</v>
      </c>
    </row>
    <row r="18" spans="1:10">
      <c r="A18" s="11">
        <f>+IF(OR([1]Rankings!$B20="",ISBLANK([1]Rankings!$B20)),"",[1]Rankings!$B20)</f>
        <v>12</v>
      </c>
      <c r="B18" s="4" t="str">
        <f>+IF(OR([1]Rankings!$C20="",ISBLANK([1]Rankings!$C20)),"",[1]Rankings!$C20)</f>
        <v>Sándor Kaszás</v>
      </c>
      <c r="C18" s="4" t="str">
        <f>+IF(B18="","",VLOOKUP($B18,[1]Pilots!$C:$AC,MATCH([1]CIVL_COMPS!C$5,[1]Pilots!$C$2:$AC$2,0),0))</f>
        <v>HUN</v>
      </c>
      <c r="D18" s="4">
        <f>+IF(B18="","",IF(OR([1]Rankings!$D20="",ISBLANK([1]Rankings!$D20)),"",[1]Rankings!$D20))</f>
        <v>369</v>
      </c>
      <c r="E18" s="10">
        <f>IF(B18="","",IF(VLOOKUP($B18,[1]Pilots!$C:$AC,MATCH([1]CIVL_COMPS!E$5,[1]Pilots!$C$2:$AC$2,0),0)=[1]Paraméterek!$D$4,1,0))</f>
        <v>0</v>
      </c>
      <c r="F18" s="12">
        <f>IF($B18="","",IF(VLOOKUP($B18,[1]Pilots!$C:$AC,MATCH([1]CIVL_COMPS!F$5,[1]Pilots!$C$2:$AC$2,0),0)=0,"",VLOOKUP($B18,[1]Pilots!$C:$AC,MATCH([1]CIVL_COMPS!F$5,[1]Pilots!$C$2:$AC$2,0),0)))</f>
        <v>26949</v>
      </c>
      <c r="G18" s="10">
        <f>+IF(B18="","",IF(OR(VLOOKUP($B18,[1]Pilots!$C:$AC,MATCH([1]CIVL_COMPS!G$5,[1]Pilots!$C$2:$AC$2,0),0)=[1]Paraméterek!$C$3,VLOOKUP($B18,[1]Pilots!$C:$AC,MATCH([1]CIVL_COMPS!G$5,[1]Pilots!$C$2:$AC$2,0),0)=1),1,0))</f>
        <v>1</v>
      </c>
      <c r="H18" s="13" t="str">
        <f>IF($B18="","",IF(VLOOKUP($B18,[1]Pilots!$C:$AC,MATCH([1]CIVL_COMPS!H$5,[1]Pilots!$C$2:$AC$2,0),0)=0,"",VLOOKUP($B18,[1]Pilots!$C:$AC,MATCH([1]CIVL_COMPS!H$5,[1]Pilots!$C$2:$AC$2,0),0)))</f>
        <v xml:space="preserve">BGD Adam </v>
      </c>
      <c r="I18" s="13" t="str">
        <f>IF($B18="","",IF(VLOOKUP($B18,[1]Pilots!$C:$AC,MATCH([1]CIVL_COMPS!I$5,[1]Pilots!$C$2:$AC$2,0),0)=0,"",VLOOKUP($B18,[1]Pilots!$C:$AC,MATCH([1]CIVL_COMPS!I$5,[1]Pilots!$C$2:$AC$2,0),0)))</f>
        <v/>
      </c>
      <c r="J18" s="13">
        <f>IF($B18="","",IF(VLOOKUP($B18,[1]Pilots!$C:$AC,MATCH([1]CIVL_COMPS!J$5,[1]Pilots!$C$2:$AC$2,0),0)=0,"",VLOOKUP($B18,[1]Pilots!$C:$AC,MATCH([1]CIVL_COMPS!J$5,[1]Pilots!$C$2:$AC$2,0),0)))</f>
        <v>11384</v>
      </c>
    </row>
    <row r="19" spans="1:10">
      <c r="A19" s="11">
        <f>+IF(OR([1]Rankings!$B21="",ISBLANK([1]Rankings!$B21)),"",[1]Rankings!$B21)</f>
        <v>13</v>
      </c>
      <c r="B19" s="4" t="str">
        <f>+IF(OR([1]Rankings!$C21="",ISBLANK([1]Rankings!$C21)),"",[1]Rankings!$C21)</f>
        <v>Borjan Jovanoski</v>
      </c>
      <c r="C19" s="4" t="str">
        <f>+IF(B19="","",VLOOKUP($B19,[1]Pilots!$C:$AC,MATCH([1]CIVL_COMPS!C$5,[1]Pilots!$C$2:$AC$2,0),0))</f>
        <v>MKD</v>
      </c>
      <c r="D19" s="4">
        <f>+IF(B19="","",IF(OR([1]Rankings!$D21="",ISBLANK([1]Rankings!$D21)),"",[1]Rankings!$D21))</f>
        <v>501</v>
      </c>
      <c r="E19" s="10">
        <f>IF(B19="","",IF(VLOOKUP($B19,[1]Pilots!$C:$AC,MATCH([1]CIVL_COMPS!E$5,[1]Pilots!$C$2:$AC$2,0),0)=[1]Paraméterek!$D$4,1,0))</f>
        <v>0</v>
      </c>
      <c r="F19" s="12">
        <f>IF($B19="","",IF(VLOOKUP($B19,[1]Pilots!$C:$AC,MATCH([1]CIVL_COMPS!F$5,[1]Pilots!$C$2:$AC$2,0),0)=0,"",VLOOKUP($B19,[1]Pilots!$C:$AC,MATCH([1]CIVL_COMPS!F$5,[1]Pilots!$C$2:$AC$2,0),0)))</f>
        <v>34873</v>
      </c>
      <c r="G19" s="10">
        <f>+IF(B19="","",IF(OR(VLOOKUP($B19,[1]Pilots!$C:$AC,MATCH([1]CIVL_COMPS!G$5,[1]Pilots!$C$2:$AC$2,0),0)=[1]Paraméterek!$C$3,VLOOKUP($B19,[1]Pilots!$C:$AC,MATCH([1]CIVL_COMPS!G$5,[1]Pilots!$C$2:$AC$2,0),0)=1),1,0))</f>
        <v>1</v>
      </c>
      <c r="H19" s="13" t="str">
        <f>IF($B19="","",IF(VLOOKUP($B19,[1]Pilots!$C:$AC,MATCH([1]CIVL_COMPS!H$5,[1]Pilots!$C$2:$AC$2,0),0)=0,"",VLOOKUP($B19,[1]Pilots!$C:$AC,MATCH([1]CIVL_COMPS!H$5,[1]Pilots!$C$2:$AC$2,0),0)))</f>
        <v>BGD WASP</v>
      </c>
      <c r="I19" s="13" t="str">
        <f>IF($B19="","",IF(VLOOKUP($B19,[1]Pilots!$C:$AC,MATCH([1]CIVL_COMPS!I$5,[1]Pilots!$C$2:$AC$2,0),0)=0,"",VLOOKUP($B19,[1]Pilots!$C:$AC,MATCH([1]CIVL_COMPS!I$5,[1]Pilots!$C$2:$AC$2,0),0)))</f>
        <v/>
      </c>
      <c r="J19" s="13">
        <f>IF($B19="","",IF(VLOOKUP($B19,[1]Pilots!$C:$AC,MATCH([1]CIVL_COMPS!J$5,[1]Pilots!$C$2:$AC$2,0),0)=0,"",VLOOKUP($B19,[1]Pilots!$C:$AC,MATCH([1]CIVL_COMPS!J$5,[1]Pilots!$C$2:$AC$2,0),0)))</f>
        <v>15212</v>
      </c>
    </row>
    <row r="20" spans="1:10">
      <c r="A20" s="11">
        <f>+IF(OR([1]Rankings!$B22="",ISBLANK([1]Rankings!$B22)),"",[1]Rankings!$B22)</f>
        <v>14</v>
      </c>
      <c r="B20" s="4" t="str">
        <f>+IF(OR([1]Rankings!$C22="",ISBLANK([1]Rankings!$C22)),"",[1]Rankings!$C22)</f>
        <v>Péter Szabó</v>
      </c>
      <c r="C20" s="4" t="str">
        <f>+IF(B20="","",VLOOKUP($B20,[1]Pilots!$C:$AC,MATCH([1]CIVL_COMPS!C$5,[1]Pilots!$C$2:$AC$2,0),0))</f>
        <v>HUN</v>
      </c>
      <c r="D20" s="4">
        <f>+IF(B20="","",IF(OR([1]Rankings!$D22="",ISBLANK([1]Rankings!$D22)),"",[1]Rankings!$D22))</f>
        <v>507</v>
      </c>
      <c r="E20" s="10">
        <f>IF(B20="","",IF(VLOOKUP($B20,[1]Pilots!$C:$AC,MATCH([1]CIVL_COMPS!E$5,[1]Pilots!$C$2:$AC$2,0),0)=[1]Paraméterek!$D$4,1,0))</f>
        <v>0</v>
      </c>
      <c r="F20" s="12">
        <f>IF($B20="","",IF(VLOOKUP($B20,[1]Pilots!$C:$AC,MATCH([1]CIVL_COMPS!F$5,[1]Pilots!$C$2:$AC$2,0),0)=0,"",VLOOKUP($B20,[1]Pilots!$C:$AC,MATCH([1]CIVL_COMPS!F$5,[1]Pilots!$C$2:$AC$2,0),0)))</f>
        <v>25409</v>
      </c>
      <c r="G20" s="10">
        <f>+IF(B20="","",IF(OR(VLOOKUP($B20,[1]Pilots!$C:$AC,MATCH([1]CIVL_COMPS!G$5,[1]Pilots!$C$2:$AC$2,0),0)=[1]Paraméterek!$C$3,VLOOKUP($B20,[1]Pilots!$C:$AC,MATCH([1]CIVL_COMPS!G$5,[1]Pilots!$C$2:$AC$2,0),0)=1),1,0))</f>
        <v>1</v>
      </c>
      <c r="H20" s="13" t="str">
        <f>IF($B20="","",IF(VLOOKUP($B20,[1]Pilots!$C:$AC,MATCH([1]CIVL_COMPS!H$5,[1]Pilots!$C$2:$AC$2,0),0)=0,"",VLOOKUP($B20,[1]Pilots!$C:$AC,MATCH([1]CIVL_COMPS!H$5,[1]Pilots!$C$2:$AC$2,0),0)))</f>
        <v xml:space="preserve">BGD Adam </v>
      </c>
      <c r="I20" s="13" t="str">
        <f>IF($B20="","",IF(VLOOKUP($B20,[1]Pilots!$C:$AC,MATCH([1]CIVL_COMPS!I$5,[1]Pilots!$C$2:$AC$2,0),0)=0,"",VLOOKUP($B20,[1]Pilots!$C:$AC,MATCH([1]CIVL_COMPS!I$5,[1]Pilots!$C$2:$AC$2,0),0)))</f>
        <v/>
      </c>
      <c r="J20" s="13">
        <f>IF($B20="","",IF(VLOOKUP($B20,[1]Pilots!$C:$AC,MATCH([1]CIVL_COMPS!J$5,[1]Pilots!$C$2:$AC$2,0),0)=0,"",VLOOKUP($B20,[1]Pilots!$C:$AC,MATCH([1]CIVL_COMPS!J$5,[1]Pilots!$C$2:$AC$2,0),0)))</f>
        <v>41596</v>
      </c>
    </row>
    <row r="21" spans="1:10">
      <c r="A21" s="11">
        <f>+IF(OR([1]Rankings!$B23="",ISBLANK([1]Rankings!$B23)),"",[1]Rankings!$B23)</f>
        <v>15</v>
      </c>
      <c r="B21" s="4" t="str">
        <f>+IF(OR([1]Rankings!$C23="",ISBLANK([1]Rankings!$C23)),"",[1]Rankings!$C23)</f>
        <v>Goran Đurković</v>
      </c>
      <c r="C21" s="4" t="str">
        <f>+IF(B21="","",VLOOKUP($B21,[1]Pilots!$C:$AC,MATCH([1]CIVL_COMPS!C$5,[1]Pilots!$C$2:$AC$2,0),0))</f>
        <v>SRB</v>
      </c>
      <c r="D21" s="4">
        <f>+IF(B21="","",IF(OR([1]Rankings!$D23="",ISBLANK([1]Rankings!$D23)),"",[1]Rankings!$D23))</f>
        <v>532</v>
      </c>
      <c r="E21" s="10">
        <f>IF(B21="","",IF(VLOOKUP($B21,[1]Pilots!$C:$AC,MATCH([1]CIVL_COMPS!E$5,[1]Pilots!$C$2:$AC$2,0),0)=[1]Paraméterek!$D$4,1,0))</f>
        <v>0</v>
      </c>
      <c r="F21" s="12">
        <f>IF($B21="","",IF(VLOOKUP($B21,[1]Pilots!$C:$AC,MATCH([1]CIVL_COMPS!F$5,[1]Pilots!$C$2:$AC$2,0),0)=0,"",VLOOKUP($B21,[1]Pilots!$C:$AC,MATCH([1]CIVL_COMPS!F$5,[1]Pilots!$C$2:$AC$2,0),0)))</f>
        <v>29968</v>
      </c>
      <c r="G21" s="10">
        <f>+IF(B21="","",IF(OR(VLOOKUP($B21,[1]Pilots!$C:$AC,MATCH([1]CIVL_COMPS!G$5,[1]Pilots!$C$2:$AC$2,0),0)=[1]Paraméterek!$C$3,VLOOKUP($B21,[1]Pilots!$C:$AC,MATCH([1]CIVL_COMPS!G$5,[1]Pilots!$C$2:$AC$2,0),0)=1),1,0))</f>
        <v>1</v>
      </c>
      <c r="H21" s="13" t="str">
        <f>IF($B21="","",IF(VLOOKUP($B21,[1]Pilots!$C:$AC,MATCH([1]CIVL_COMPS!H$5,[1]Pilots!$C$2:$AC$2,0),0)=0,"",VLOOKUP($B21,[1]Pilots!$C:$AC,MATCH([1]CIVL_COMPS!H$5,[1]Pilots!$C$2:$AC$2,0),0)))</f>
        <v>Skywalk Mescal 4</v>
      </c>
      <c r="I21" s="13" t="str">
        <f>IF($B21="","",IF(VLOOKUP($B21,[1]Pilots!$C:$AC,MATCH([1]CIVL_COMPS!I$5,[1]Pilots!$C$2:$AC$2,0),0)=0,"",VLOOKUP($B21,[1]Pilots!$C:$AC,MATCH([1]CIVL_COMPS!I$5,[1]Pilots!$C$2:$AC$2,0),0)))</f>
        <v/>
      </c>
      <c r="J21" s="13">
        <f>IF($B21="","",IF(VLOOKUP($B21,[1]Pilots!$C:$AC,MATCH([1]CIVL_COMPS!J$5,[1]Pilots!$C$2:$AC$2,0),0)=0,"",VLOOKUP($B21,[1]Pilots!$C:$AC,MATCH([1]CIVL_COMPS!J$5,[1]Pilots!$C$2:$AC$2,0),0)))</f>
        <v>8285</v>
      </c>
    </row>
    <row r="22" spans="1:10">
      <c r="A22" s="11">
        <f>+IF(OR([1]Rankings!$B24="",ISBLANK([1]Rankings!$B24)),"",[1]Rankings!$B24)</f>
        <v>16</v>
      </c>
      <c r="B22" s="4" t="str">
        <f>+IF(OR([1]Rankings!$C24="",ISBLANK([1]Rankings!$C24)),"",[1]Rankings!$C24)</f>
        <v>Radek Vaclavik</v>
      </c>
      <c r="C22" s="4" t="str">
        <f>+IF(B22="","",VLOOKUP($B22,[1]Pilots!$C:$AC,MATCH([1]CIVL_COMPS!C$5,[1]Pilots!$C$2:$AC$2,0),0))</f>
        <v>CZE</v>
      </c>
      <c r="D22" s="4">
        <f>+IF(B22="","",IF(OR([1]Rankings!$D24="",ISBLANK([1]Rankings!$D24)),"",[1]Rankings!$D24))</f>
        <v>538</v>
      </c>
      <c r="E22" s="10">
        <f>IF(B22="","",IF(VLOOKUP($B22,[1]Pilots!$C:$AC,MATCH([1]CIVL_COMPS!E$5,[1]Pilots!$C$2:$AC$2,0),0)=[1]Paraméterek!$D$4,1,0))</f>
        <v>0</v>
      </c>
      <c r="F22" s="12">
        <f>IF($B22="","",IF(VLOOKUP($B22,[1]Pilots!$C:$AC,MATCH([1]CIVL_COMPS!F$5,[1]Pilots!$C$2:$AC$2,0),0)=0,"",VLOOKUP($B22,[1]Pilots!$C:$AC,MATCH([1]CIVL_COMPS!F$5,[1]Pilots!$C$2:$AC$2,0),0)))</f>
        <v>24313</v>
      </c>
      <c r="G22" s="10">
        <f>+IF(B22="","",IF(OR(VLOOKUP($B22,[1]Pilots!$C:$AC,MATCH([1]CIVL_COMPS!G$5,[1]Pilots!$C$2:$AC$2,0),0)=[1]Paraméterek!$C$3,VLOOKUP($B22,[1]Pilots!$C:$AC,MATCH([1]CIVL_COMPS!G$5,[1]Pilots!$C$2:$AC$2,0),0)=1),1,0))</f>
        <v>1</v>
      </c>
      <c r="H22" s="13" t="str">
        <f>IF($B22="","",IF(VLOOKUP($B22,[1]Pilots!$C:$AC,MATCH([1]CIVL_COMPS!H$5,[1]Pilots!$C$2:$AC$2,0),0)=0,"",VLOOKUP($B22,[1]Pilots!$C:$AC,MATCH([1]CIVL_COMPS!H$5,[1]Pilots!$C$2:$AC$2,0),0)))</f>
        <v>Gradient Bright 4-28</v>
      </c>
      <c r="I22" s="13" t="str">
        <f>IF($B22="","",IF(VLOOKUP($B22,[1]Pilots!$C:$AC,MATCH([1]CIVL_COMPS!I$5,[1]Pilots!$C$2:$AC$2,0),0)=0,"",VLOOKUP($B22,[1]Pilots!$C:$AC,MATCH([1]CIVL_COMPS!I$5,[1]Pilots!$C$2:$AC$2,0),0)))</f>
        <v/>
      </c>
      <c r="J22" s="13">
        <f>IF($B22="","",IF(VLOOKUP($B22,[1]Pilots!$C:$AC,MATCH([1]CIVL_COMPS!J$5,[1]Pilots!$C$2:$AC$2,0),0)=0,"",VLOOKUP($B22,[1]Pilots!$C:$AC,MATCH([1]CIVL_COMPS!J$5,[1]Pilots!$C$2:$AC$2,0),0)))</f>
        <v>1499</v>
      </c>
    </row>
    <row r="23" spans="1:10">
      <c r="A23" s="11">
        <f>+IF(OR([1]Rankings!$B25="",ISBLANK([1]Rankings!$B25)),"",[1]Rankings!$B25)</f>
        <v>17</v>
      </c>
      <c r="B23" s="4" t="str">
        <f>+IF(OR([1]Rankings!$C25="",ISBLANK([1]Rankings!$C25)),"",[1]Rankings!$C25)</f>
        <v>Matthew Bignall</v>
      </c>
      <c r="C23" s="4" t="str">
        <f>+IF(B23="","",VLOOKUP($B23,[1]Pilots!$C:$AC,MATCH([1]CIVL_COMPS!C$5,[1]Pilots!$C$2:$AC$2,0),0))</f>
        <v>GBR</v>
      </c>
      <c r="D23" s="4">
        <f>+IF(B23="","",IF(OR([1]Rankings!$D25="",ISBLANK([1]Rankings!$D25)),"",[1]Rankings!$D25))</f>
        <v>540</v>
      </c>
      <c r="E23" s="10">
        <f>IF(B23="","",IF(VLOOKUP($B23,[1]Pilots!$C:$AC,MATCH([1]CIVL_COMPS!E$5,[1]Pilots!$C$2:$AC$2,0),0)=[1]Paraméterek!$D$4,1,0))</f>
        <v>0</v>
      </c>
      <c r="F23" s="12">
        <f>IF($B23="","",IF(VLOOKUP($B23,[1]Pilots!$C:$AC,MATCH([1]CIVL_COMPS!F$5,[1]Pilots!$C$2:$AC$2,0),0)=0,"",VLOOKUP($B23,[1]Pilots!$C:$AC,MATCH([1]CIVL_COMPS!F$5,[1]Pilots!$C$2:$AC$2,0),0)))</f>
        <v>31965</v>
      </c>
      <c r="G23" s="10">
        <f>+IF(B23="","",IF(OR(VLOOKUP($B23,[1]Pilots!$C:$AC,MATCH([1]CIVL_COMPS!G$5,[1]Pilots!$C$2:$AC$2,0),0)=[1]Paraméterek!$C$3,VLOOKUP($B23,[1]Pilots!$C:$AC,MATCH([1]CIVL_COMPS!G$5,[1]Pilots!$C$2:$AC$2,0),0)=1),1,0))</f>
        <v>1</v>
      </c>
      <c r="H23" s="13" t="str">
        <f>IF($B23="","",IF(VLOOKUP($B23,[1]Pilots!$C:$AC,MATCH([1]CIVL_COMPS!H$5,[1]Pilots!$C$2:$AC$2,0),0)=0,"",VLOOKUP($B23,[1]Pilots!$C:$AC,MATCH([1]CIVL_COMPS!H$5,[1]Pilots!$C$2:$AC$2,0),0)))</f>
        <v>UP Ascent 3</v>
      </c>
      <c r="I23" s="13" t="str">
        <f>IF($B23="","",IF(VLOOKUP($B23,[1]Pilots!$C:$AC,MATCH([1]CIVL_COMPS!I$5,[1]Pilots!$C$2:$AC$2,0),0)=0,"",VLOOKUP($B23,[1]Pilots!$C:$AC,MATCH([1]CIVL_COMPS!I$5,[1]Pilots!$C$2:$AC$2,0),0)))</f>
        <v/>
      </c>
      <c r="J23" s="13">
        <f>IF($B23="","",IF(VLOOKUP($B23,[1]Pilots!$C:$AC,MATCH([1]CIVL_COMPS!J$5,[1]Pilots!$C$2:$AC$2,0),0)=0,"",VLOOKUP($B23,[1]Pilots!$C:$AC,MATCH([1]CIVL_COMPS!J$5,[1]Pilots!$C$2:$AC$2,0),0)))</f>
        <v>33700</v>
      </c>
    </row>
    <row r="24" spans="1:10">
      <c r="A24" s="11">
        <f>+IF(OR([1]Rankings!$B26="",ISBLANK([1]Rankings!$B26)),"",[1]Rankings!$B26)</f>
        <v>18</v>
      </c>
      <c r="B24" s="4" t="str">
        <f>+IF(OR([1]Rankings!$C26="",ISBLANK([1]Rankings!$C26)),"",[1]Rankings!$C26)</f>
        <v>Martin Ondrašek</v>
      </c>
      <c r="C24" s="4" t="str">
        <f>+IF(B24="","",VLOOKUP($B24,[1]Pilots!$C:$AC,MATCH([1]CIVL_COMPS!C$5,[1]Pilots!$C$2:$AC$2,0),0))</f>
        <v>CZE</v>
      </c>
      <c r="D24" s="4">
        <f>+IF(B24="","",IF(OR([1]Rankings!$D26="",ISBLANK([1]Rankings!$D26)),"",[1]Rankings!$D26))</f>
        <v>602</v>
      </c>
      <c r="E24" s="10">
        <f>IF(B24="","",IF(VLOOKUP($B24,[1]Pilots!$C:$AC,MATCH([1]CIVL_COMPS!E$5,[1]Pilots!$C$2:$AC$2,0),0)=[1]Paraméterek!$D$4,1,0))</f>
        <v>0</v>
      </c>
      <c r="F24" s="12">
        <f>IF($B24="","",IF(VLOOKUP($B24,[1]Pilots!$C:$AC,MATCH([1]CIVL_COMPS!F$5,[1]Pilots!$C$2:$AC$2,0),0)=0,"",VLOOKUP($B24,[1]Pilots!$C:$AC,MATCH([1]CIVL_COMPS!F$5,[1]Pilots!$C$2:$AC$2,0),0)))</f>
        <v>32475</v>
      </c>
      <c r="G24" s="10">
        <f>+IF(B24="","",IF(OR(VLOOKUP($B24,[1]Pilots!$C:$AC,MATCH([1]CIVL_COMPS!G$5,[1]Pilots!$C$2:$AC$2,0),0)=[1]Paraméterek!$C$3,VLOOKUP($B24,[1]Pilots!$C:$AC,MATCH([1]CIVL_COMPS!G$5,[1]Pilots!$C$2:$AC$2,0),0)=1),1,0))</f>
        <v>1</v>
      </c>
      <c r="H24" s="13" t="str">
        <f>IF($B24="","",IF(VLOOKUP($B24,[1]Pilots!$C:$AC,MATCH([1]CIVL_COMPS!H$5,[1]Pilots!$C$2:$AC$2,0),0)=0,"",VLOOKUP($B24,[1]Pilots!$C:$AC,MATCH([1]CIVL_COMPS!H$5,[1]Pilots!$C$2:$AC$2,0),0)))</f>
        <v xml:space="preserve">Gradient Orbit 3 </v>
      </c>
      <c r="I24" s="13" t="str">
        <f>IF($B24="","",IF(VLOOKUP($B24,[1]Pilots!$C:$AC,MATCH([1]CIVL_COMPS!I$5,[1]Pilots!$C$2:$AC$2,0),0)=0,"",VLOOKUP($B24,[1]Pilots!$C:$AC,MATCH([1]CIVL_COMPS!I$5,[1]Pilots!$C$2:$AC$2,0),0)))</f>
        <v/>
      </c>
      <c r="J24" s="13">
        <f>IF($B24="","",IF(VLOOKUP($B24,[1]Pilots!$C:$AC,MATCH([1]CIVL_COMPS!J$5,[1]Pilots!$C$2:$AC$2,0),0)=0,"",VLOOKUP($B24,[1]Pilots!$C:$AC,MATCH([1]CIVL_COMPS!J$5,[1]Pilots!$C$2:$AC$2,0),0)))</f>
        <v>13747</v>
      </c>
    </row>
    <row r="25" spans="1:10">
      <c r="A25" s="11">
        <f>+IF(OR([1]Rankings!$B27="",ISBLANK([1]Rankings!$B27)),"",[1]Rankings!$B27)</f>
        <v>19</v>
      </c>
      <c r="B25" s="4" t="str">
        <f>+IF(OR([1]Rankings!$C27="",ISBLANK([1]Rankings!$C27)),"",[1]Rankings!$C27)</f>
        <v>Kinga Tasnádi</v>
      </c>
      <c r="C25" s="4" t="str">
        <f>+IF(B25="","",VLOOKUP($B25,[1]Pilots!$C:$AC,MATCH([1]CIVL_COMPS!C$5,[1]Pilots!$C$2:$AC$2,0),0))</f>
        <v>HUN</v>
      </c>
      <c r="D25" s="4">
        <f>+IF(B25="","",IF(OR([1]Rankings!$D27="",ISBLANK([1]Rankings!$D27)),"",[1]Rankings!$D27))</f>
        <v>660</v>
      </c>
      <c r="E25" s="10">
        <f>IF(B25="","",IF(VLOOKUP($B25,[1]Pilots!$C:$AC,MATCH([1]CIVL_COMPS!E$5,[1]Pilots!$C$2:$AC$2,0),0)=[1]Paraméterek!$D$4,1,0))</f>
        <v>1</v>
      </c>
      <c r="F25" s="12">
        <f>IF($B25="","",IF(VLOOKUP($B25,[1]Pilots!$C:$AC,MATCH([1]CIVL_COMPS!F$5,[1]Pilots!$C$2:$AC$2,0),0)=0,"",VLOOKUP($B25,[1]Pilots!$C:$AC,MATCH([1]CIVL_COMPS!F$5,[1]Pilots!$C$2:$AC$2,0),0)))</f>
        <v>29496</v>
      </c>
      <c r="G25" s="10">
        <f>+IF(B25="","",IF(OR(VLOOKUP($B25,[1]Pilots!$C:$AC,MATCH([1]CIVL_COMPS!G$5,[1]Pilots!$C$2:$AC$2,0),0)=[1]Paraméterek!$C$3,VLOOKUP($B25,[1]Pilots!$C:$AC,MATCH([1]CIVL_COMPS!G$5,[1]Pilots!$C$2:$AC$2,0),0)=1),1,0))</f>
        <v>1</v>
      </c>
      <c r="H25" s="13" t="str">
        <f>IF($B25="","",IF(VLOOKUP($B25,[1]Pilots!$C:$AC,MATCH([1]CIVL_COMPS!H$5,[1]Pilots!$C$2:$AC$2,0),0)=0,"",VLOOKUP($B25,[1]Pilots!$C:$AC,MATCH([1]CIVL_COMPS!H$5,[1]Pilots!$C$2:$AC$2,0),0)))</f>
        <v>Gradient Bright 3 red</v>
      </c>
      <c r="I25" s="13" t="str">
        <f>IF($B25="","",IF(VLOOKUP($B25,[1]Pilots!$C:$AC,MATCH([1]CIVL_COMPS!I$5,[1]Pilots!$C$2:$AC$2,0),0)=0,"",VLOOKUP($B25,[1]Pilots!$C:$AC,MATCH([1]CIVL_COMPS!I$5,[1]Pilots!$C$2:$AC$2,0),0)))</f>
        <v/>
      </c>
      <c r="J25" s="13">
        <f>IF($B25="","",IF(VLOOKUP($B25,[1]Pilots!$C:$AC,MATCH([1]CIVL_COMPS!J$5,[1]Pilots!$C$2:$AC$2,0),0)=0,"",VLOOKUP($B25,[1]Pilots!$C:$AC,MATCH([1]CIVL_COMPS!J$5,[1]Pilots!$C$2:$AC$2,0),0)))</f>
        <v>13128</v>
      </c>
    </row>
    <row r="26" spans="1:10">
      <c r="A26" s="11">
        <f>+IF(OR([1]Rankings!$B28="",ISBLANK([1]Rankings!$B28)),"",[1]Rankings!$B28)</f>
        <v>20</v>
      </c>
      <c r="B26" s="4" t="str">
        <f>+IF(OR([1]Rankings!$C28="",ISBLANK([1]Rankings!$C28)),"",[1]Rankings!$C28)</f>
        <v>Ondrej Mičkal</v>
      </c>
      <c r="C26" s="4" t="str">
        <f>+IF(B26="","",VLOOKUP($B26,[1]Pilots!$C:$AC,MATCH([1]CIVL_COMPS!C$5,[1]Pilots!$C$2:$AC$2,0),0))</f>
        <v>CZE</v>
      </c>
      <c r="D26" s="4">
        <f>+IF(B26="","",IF(OR([1]Rankings!$D28="",ISBLANK([1]Rankings!$D28)),"",[1]Rankings!$D28))</f>
        <v>716</v>
      </c>
      <c r="E26" s="10">
        <f>IF(B26="","",IF(VLOOKUP($B26,[1]Pilots!$C:$AC,MATCH([1]CIVL_COMPS!E$5,[1]Pilots!$C$2:$AC$2,0),0)=[1]Paraméterek!$D$4,1,0))</f>
        <v>0</v>
      </c>
      <c r="F26" s="12">
        <f>IF($B26="","",IF(VLOOKUP($B26,[1]Pilots!$C:$AC,MATCH([1]CIVL_COMPS!F$5,[1]Pilots!$C$2:$AC$2,0),0)=0,"",VLOOKUP($B26,[1]Pilots!$C:$AC,MATCH([1]CIVL_COMPS!F$5,[1]Pilots!$C$2:$AC$2,0),0)))</f>
        <v>31521</v>
      </c>
      <c r="G26" s="10">
        <f>+IF(B26="","",IF(OR(VLOOKUP($B26,[1]Pilots!$C:$AC,MATCH([1]CIVL_COMPS!G$5,[1]Pilots!$C$2:$AC$2,0),0)=[1]Paraméterek!$C$3,VLOOKUP($B26,[1]Pilots!$C:$AC,MATCH([1]CIVL_COMPS!G$5,[1]Pilots!$C$2:$AC$2,0),0)=1),1,0))</f>
        <v>1</v>
      </c>
      <c r="H26" s="13" t="str">
        <f>IF($B26="","",IF(VLOOKUP($B26,[1]Pilots!$C:$AC,MATCH([1]CIVL_COMPS!H$5,[1]Pilots!$C$2:$AC$2,0),0)=0,"",VLOOKUP($B26,[1]Pilots!$C:$AC,MATCH([1]CIVL_COMPS!H$5,[1]Pilots!$C$2:$AC$2,0),0)))</f>
        <v>MAC Trend 3</v>
      </c>
      <c r="I26" s="13" t="str">
        <f>IF($B26="","",IF(VLOOKUP($B26,[1]Pilots!$C:$AC,MATCH([1]CIVL_COMPS!I$5,[1]Pilots!$C$2:$AC$2,0),0)=0,"",VLOOKUP($B26,[1]Pilots!$C:$AC,MATCH([1]CIVL_COMPS!I$5,[1]Pilots!$C$2:$AC$2,0),0)))</f>
        <v/>
      </c>
      <c r="J26" s="13">
        <f>IF($B26="","",IF(VLOOKUP($B26,[1]Pilots!$C:$AC,MATCH([1]CIVL_COMPS!J$5,[1]Pilots!$C$2:$AC$2,0),0)=0,"",VLOOKUP($B26,[1]Pilots!$C:$AC,MATCH([1]CIVL_COMPS!J$5,[1]Pilots!$C$2:$AC$2,0),0)))</f>
        <v>39856</v>
      </c>
    </row>
    <row r="27" spans="1:10">
      <c r="A27" s="11">
        <f>+IF(OR([1]Rankings!$B29="",ISBLANK([1]Rankings!$B29)),"",[1]Rankings!$B29)</f>
        <v>21</v>
      </c>
      <c r="B27" s="4" t="str">
        <f>+IF(OR([1]Rankings!$C29="",ISBLANK([1]Rankings!$C29)),"",[1]Rankings!$C29)</f>
        <v>Petra Figalová</v>
      </c>
      <c r="C27" s="4" t="str">
        <f>+IF(B27="","",VLOOKUP($B27,[1]Pilots!$C:$AC,MATCH([1]CIVL_COMPS!C$5,[1]Pilots!$C$2:$AC$2,0),0))</f>
        <v>CZE</v>
      </c>
      <c r="D27" s="4">
        <f>+IF(B27="","",IF(OR([1]Rankings!$D29="",ISBLANK([1]Rankings!$D29)),"",[1]Rankings!$D29))</f>
        <v>727</v>
      </c>
      <c r="E27" s="10">
        <f>IF(B27="","",IF(VLOOKUP($B27,[1]Pilots!$C:$AC,MATCH([1]CIVL_COMPS!E$5,[1]Pilots!$C$2:$AC$2,0),0)=[1]Paraméterek!$D$4,1,0))</f>
        <v>1</v>
      </c>
      <c r="F27" s="12">
        <f>IF($B27="","",IF(VLOOKUP($B27,[1]Pilots!$C:$AC,MATCH([1]CIVL_COMPS!F$5,[1]Pilots!$C$2:$AC$2,0),0)=0,"",VLOOKUP($B27,[1]Pilots!$C:$AC,MATCH([1]CIVL_COMPS!F$5,[1]Pilots!$C$2:$AC$2,0),0)))</f>
        <v>31486</v>
      </c>
      <c r="G27" s="10">
        <f>+IF(B27="","",IF(OR(VLOOKUP($B27,[1]Pilots!$C:$AC,MATCH([1]CIVL_COMPS!G$5,[1]Pilots!$C$2:$AC$2,0),0)=[1]Paraméterek!$C$3,VLOOKUP($B27,[1]Pilots!$C:$AC,MATCH([1]CIVL_COMPS!G$5,[1]Pilots!$C$2:$AC$2,0),0)=1),1,0))</f>
        <v>1</v>
      </c>
      <c r="H27" s="13" t="str">
        <f>IF($B27="","",IF(VLOOKUP($B27,[1]Pilots!$C:$AC,MATCH([1]CIVL_COMPS!H$5,[1]Pilots!$C$2:$AC$2,0),0)=0,"",VLOOKUP($B27,[1]Pilots!$C:$AC,MATCH([1]CIVL_COMPS!H$5,[1]Pilots!$C$2:$AC$2,0),0)))</f>
        <v xml:space="preserve">SKY Cima </v>
      </c>
      <c r="I27" s="13" t="str">
        <f>IF($B27="","",IF(VLOOKUP($B27,[1]Pilots!$C:$AC,MATCH([1]CIVL_COMPS!I$5,[1]Pilots!$C$2:$AC$2,0),0)=0,"",VLOOKUP($B27,[1]Pilots!$C:$AC,MATCH([1]CIVL_COMPS!I$5,[1]Pilots!$C$2:$AC$2,0),0)))</f>
        <v/>
      </c>
      <c r="J27" s="13">
        <f>IF($B27="","",IF(VLOOKUP($B27,[1]Pilots!$C:$AC,MATCH([1]CIVL_COMPS!J$5,[1]Pilots!$C$2:$AC$2,0),0)=0,"",VLOOKUP($B27,[1]Pilots!$C:$AC,MATCH([1]CIVL_COMPS!J$5,[1]Pilots!$C$2:$AC$2,0),0)))</f>
        <v>33374</v>
      </c>
    </row>
    <row r="28" spans="1:10">
      <c r="A28" s="11">
        <f>+IF(OR([1]Rankings!$B30="",ISBLANK([1]Rankings!$B30)),"",[1]Rankings!$B30)</f>
        <v>22</v>
      </c>
      <c r="B28" s="4" t="str">
        <f>+IF(OR([1]Rankings!$C30="",ISBLANK([1]Rankings!$C30)),"",[1]Rankings!$C30)</f>
        <v>Katie Lawrence</v>
      </c>
      <c r="C28" s="4" t="str">
        <f>+IF(B28="","",VLOOKUP($B28,[1]Pilots!$C:$AC,MATCH([1]CIVL_COMPS!C$5,[1]Pilots!$C$2:$AC$2,0),0))</f>
        <v>GBR</v>
      </c>
      <c r="D28" s="4">
        <f>+IF(B28="","",IF(OR([1]Rankings!$D30="",ISBLANK([1]Rankings!$D30)),"",[1]Rankings!$D30))</f>
        <v>728</v>
      </c>
      <c r="E28" s="10">
        <f>IF(B28="","",IF(VLOOKUP($B28,[1]Pilots!$C:$AC,MATCH([1]CIVL_COMPS!E$5,[1]Pilots!$C$2:$AC$2,0),0)=[1]Paraméterek!$D$4,1,0))</f>
        <v>1</v>
      </c>
      <c r="F28" s="12">
        <f>IF($B28="","",IF(VLOOKUP($B28,[1]Pilots!$C:$AC,MATCH([1]CIVL_COMPS!F$5,[1]Pilots!$C$2:$AC$2,0),0)=0,"",VLOOKUP($B28,[1]Pilots!$C:$AC,MATCH([1]CIVL_COMPS!F$5,[1]Pilots!$C$2:$AC$2,0),0)))</f>
        <v>33380</v>
      </c>
      <c r="G28" s="10">
        <f>+IF(B28="","",IF(OR(VLOOKUP($B28,[1]Pilots!$C:$AC,MATCH([1]CIVL_COMPS!G$5,[1]Pilots!$C$2:$AC$2,0),0)=[1]Paraméterek!$C$3,VLOOKUP($B28,[1]Pilots!$C:$AC,MATCH([1]CIVL_COMPS!G$5,[1]Pilots!$C$2:$AC$2,0),0)=1),1,0))</f>
        <v>1</v>
      </c>
      <c r="H28" s="13" t="str">
        <f>IF($B28="","",IF(VLOOKUP($B28,[1]Pilots!$C:$AC,MATCH([1]CIVL_COMPS!H$5,[1]Pilots!$C$2:$AC$2,0),0)=0,"",VLOOKUP($B28,[1]Pilots!$C:$AC,MATCH([1]CIVL_COMPS!H$5,[1]Pilots!$C$2:$AC$2,0),0)))</f>
        <v>FreeX ManX Blue</v>
      </c>
      <c r="I28" s="13" t="str">
        <f>IF($B28="","",IF(VLOOKUP($B28,[1]Pilots!$C:$AC,MATCH([1]CIVL_COMPS!I$5,[1]Pilots!$C$2:$AC$2,0),0)=0,"",VLOOKUP($B28,[1]Pilots!$C:$AC,MATCH([1]CIVL_COMPS!I$5,[1]Pilots!$C$2:$AC$2,0),0)))</f>
        <v/>
      </c>
      <c r="J28" s="13" t="str">
        <f>IF($B28="","",IF(VLOOKUP($B28,[1]Pilots!$C:$AC,MATCH([1]CIVL_COMPS!J$5,[1]Pilots!$C$2:$AC$2,0),0)=0,"",VLOOKUP($B28,[1]Pilots!$C:$AC,MATCH([1]CIVL_COMPS!J$5,[1]Pilots!$C$2:$AC$2,0),0)))</f>
        <v>new</v>
      </c>
    </row>
    <row r="29" spans="1:10">
      <c r="A29" s="11">
        <f>+IF(OR([1]Rankings!$B31="",ISBLANK([1]Rankings!$B31)),"",[1]Rankings!$B31)</f>
        <v>23</v>
      </c>
      <c r="B29" s="4" t="str">
        <f>+IF(OR([1]Rankings!$C31="",ISBLANK([1]Rankings!$C31)),"",[1]Rankings!$C31)</f>
        <v>Márkó Mihály</v>
      </c>
      <c r="C29" s="4" t="str">
        <f>+IF(B29="","",VLOOKUP($B29,[1]Pilots!$C:$AC,MATCH([1]CIVL_COMPS!C$5,[1]Pilots!$C$2:$AC$2,0),0))</f>
        <v>HUN</v>
      </c>
      <c r="D29" s="4">
        <f>+IF(B29="","",IF(OR([1]Rankings!$D31="",ISBLANK([1]Rankings!$D31)),"",[1]Rankings!$D31))</f>
        <v>910</v>
      </c>
      <c r="E29" s="10">
        <f>IF(B29="","",IF(VLOOKUP($B29,[1]Pilots!$C:$AC,MATCH([1]CIVL_COMPS!E$5,[1]Pilots!$C$2:$AC$2,0),0)=[1]Paraméterek!$D$4,1,0))</f>
        <v>0</v>
      </c>
      <c r="F29" s="12">
        <f>IF($B29="","",IF(VLOOKUP($B29,[1]Pilots!$C:$AC,MATCH([1]CIVL_COMPS!F$5,[1]Pilots!$C$2:$AC$2,0),0)=0,"",VLOOKUP($B29,[1]Pilots!$C:$AC,MATCH([1]CIVL_COMPS!F$5,[1]Pilots!$C$2:$AC$2,0),0)))</f>
        <v>28322</v>
      </c>
      <c r="G29" s="10">
        <f>+IF(B29="","",IF(OR(VLOOKUP($B29,[1]Pilots!$C:$AC,MATCH([1]CIVL_COMPS!G$5,[1]Pilots!$C$2:$AC$2,0),0)=[1]Paraméterek!$C$3,VLOOKUP($B29,[1]Pilots!$C:$AC,MATCH([1]CIVL_COMPS!G$5,[1]Pilots!$C$2:$AC$2,0),0)=1),1,0))</f>
        <v>1</v>
      </c>
      <c r="H29" s="13" t="str">
        <f>IF($B29="","",IF(VLOOKUP($B29,[1]Pilots!$C:$AC,MATCH([1]CIVL_COMPS!H$5,[1]Pilots!$C$2:$AC$2,0),0)=0,"",VLOOKUP($B29,[1]Pilots!$C:$AC,MATCH([1]CIVL_COMPS!H$5,[1]Pilots!$C$2:$AC$2,0),0)))</f>
        <v xml:space="preserve">BGD Adam </v>
      </c>
      <c r="I29" s="13" t="str">
        <f>IF($B29="","",IF(VLOOKUP($B29,[1]Pilots!$C:$AC,MATCH([1]CIVL_COMPS!I$5,[1]Pilots!$C$2:$AC$2,0),0)=0,"",VLOOKUP($B29,[1]Pilots!$C:$AC,MATCH([1]CIVL_COMPS!I$5,[1]Pilots!$C$2:$AC$2,0),0)))</f>
        <v/>
      </c>
      <c r="J29" s="13">
        <f>IF($B29="","",IF(VLOOKUP($B29,[1]Pilots!$C:$AC,MATCH([1]CIVL_COMPS!J$5,[1]Pilots!$C$2:$AC$2,0),0)=0,"",VLOOKUP($B29,[1]Pilots!$C:$AC,MATCH([1]CIVL_COMPS!J$5,[1]Pilots!$C$2:$AC$2,0),0)))</f>
        <v>39852</v>
      </c>
    </row>
    <row r="30" spans="1:10">
      <c r="A30" s="11">
        <f>+IF(OR([1]Rankings!$B32="",ISBLANK([1]Rankings!$B32)),"",[1]Rankings!$B32)</f>
        <v>24</v>
      </c>
      <c r="B30" s="4" t="str">
        <f>+IF(OR([1]Rankings!$C32="",ISBLANK([1]Rankings!$C32)),"",[1]Rankings!$C32)</f>
        <v>Tamás Krajcsik</v>
      </c>
      <c r="C30" s="4" t="str">
        <f>+IF(B30="","",VLOOKUP($B30,[1]Pilots!$C:$AC,MATCH([1]CIVL_COMPS!C$5,[1]Pilots!$C$2:$AC$2,0),0))</f>
        <v>HUN</v>
      </c>
      <c r="D30" s="4">
        <f>+IF(B30="","",IF(OR([1]Rankings!$D32="",ISBLANK([1]Rankings!$D32)),"",[1]Rankings!$D32))</f>
        <v>966</v>
      </c>
      <c r="E30" s="10">
        <f>IF(B30="","",IF(VLOOKUP($B30,[1]Pilots!$C:$AC,MATCH([1]CIVL_COMPS!E$5,[1]Pilots!$C$2:$AC$2,0),0)=[1]Paraméterek!$D$4,1,0))</f>
        <v>0</v>
      </c>
      <c r="F30" s="12">
        <f>IF($B30="","",IF(VLOOKUP($B30,[1]Pilots!$C:$AC,MATCH([1]CIVL_COMPS!F$5,[1]Pilots!$C$2:$AC$2,0),0)=0,"",VLOOKUP($B30,[1]Pilots!$C:$AC,MATCH([1]CIVL_COMPS!F$5,[1]Pilots!$C$2:$AC$2,0),0)))</f>
        <v>30788</v>
      </c>
      <c r="G30" s="10">
        <f>+IF(B30="","",IF(OR(VLOOKUP($B30,[1]Pilots!$C:$AC,MATCH([1]CIVL_COMPS!G$5,[1]Pilots!$C$2:$AC$2,0),0)=[1]Paraméterek!$C$3,VLOOKUP($B30,[1]Pilots!$C:$AC,MATCH([1]CIVL_COMPS!G$5,[1]Pilots!$C$2:$AC$2,0),0)=1),1,0))</f>
        <v>1</v>
      </c>
      <c r="H30" s="13" t="str">
        <f>IF($B30="","",IF(VLOOKUP($B30,[1]Pilots!$C:$AC,MATCH([1]CIVL_COMPS!H$5,[1]Pilots!$C$2:$AC$2,0),0)=0,"",VLOOKUP($B30,[1]Pilots!$C:$AC,MATCH([1]CIVL_COMPS!H$5,[1]Pilots!$C$2:$AC$2,0),0)))</f>
        <v xml:space="preserve">BGD Adam </v>
      </c>
      <c r="I30" s="13" t="str">
        <f>IF($B30="","",IF(VLOOKUP($B30,[1]Pilots!$C:$AC,MATCH([1]CIVL_COMPS!I$5,[1]Pilots!$C$2:$AC$2,0),0)=0,"",VLOOKUP($B30,[1]Pilots!$C:$AC,MATCH([1]CIVL_COMPS!I$5,[1]Pilots!$C$2:$AC$2,0),0)))</f>
        <v/>
      </c>
      <c r="J30" s="13">
        <f>IF($B30="","",IF(VLOOKUP($B30,[1]Pilots!$C:$AC,MATCH([1]CIVL_COMPS!J$5,[1]Pilots!$C$2:$AC$2,0),0)=0,"",VLOOKUP($B30,[1]Pilots!$C:$AC,MATCH([1]CIVL_COMPS!J$5,[1]Pilots!$C$2:$AC$2,0),0)))</f>
        <v>30493</v>
      </c>
    </row>
    <row r="31" spans="1:10">
      <c r="A31" s="11">
        <f>+IF(OR([1]Rankings!$B33="",ISBLANK([1]Rankings!$B33)),"",[1]Rankings!$B33)</f>
        <v>25</v>
      </c>
      <c r="B31" s="4" t="str">
        <f>+IF(OR([1]Rankings!$C33="",ISBLANK([1]Rankings!$C33)),"",[1]Rankings!$C33)</f>
        <v>Dániel Hartmann</v>
      </c>
      <c r="C31" s="4" t="str">
        <f>+IF(B31="","",VLOOKUP($B31,[1]Pilots!$C:$AC,MATCH([1]CIVL_COMPS!C$5,[1]Pilots!$C$2:$AC$2,0),0))</f>
        <v>HUN</v>
      </c>
      <c r="D31" s="4">
        <f>+IF(B31="","",IF(OR([1]Rankings!$D33="",ISBLANK([1]Rankings!$D33)),"",[1]Rankings!$D33))</f>
        <v>978</v>
      </c>
      <c r="E31" s="10">
        <f>IF(B31="","",IF(VLOOKUP($B31,[1]Pilots!$C:$AC,MATCH([1]CIVL_COMPS!E$5,[1]Pilots!$C$2:$AC$2,0),0)=[1]Paraméterek!$D$4,1,0))</f>
        <v>0</v>
      </c>
      <c r="F31" s="12">
        <f>IF($B31="","",IF(VLOOKUP($B31,[1]Pilots!$C:$AC,MATCH([1]CIVL_COMPS!F$5,[1]Pilots!$C$2:$AC$2,0),0)=0,"",VLOOKUP($B31,[1]Pilots!$C:$AC,MATCH([1]CIVL_COMPS!F$5,[1]Pilots!$C$2:$AC$2,0),0)))</f>
        <v>33808</v>
      </c>
      <c r="G31" s="10">
        <f>+IF(B31="","",IF(OR(VLOOKUP($B31,[1]Pilots!$C:$AC,MATCH([1]CIVL_COMPS!G$5,[1]Pilots!$C$2:$AC$2,0),0)=[1]Paraméterek!$C$3,VLOOKUP($B31,[1]Pilots!$C:$AC,MATCH([1]CIVL_COMPS!G$5,[1]Pilots!$C$2:$AC$2,0),0)=1),1,0))</f>
        <v>1</v>
      </c>
      <c r="H31" s="13" t="str">
        <f>IF($B31="","",IF(VLOOKUP($B31,[1]Pilots!$C:$AC,MATCH([1]CIVL_COMPS!H$5,[1]Pilots!$C$2:$AC$2,0),0)=0,"",VLOOKUP($B31,[1]Pilots!$C:$AC,MATCH([1]CIVL_COMPS!H$5,[1]Pilots!$C$2:$AC$2,0),0)))</f>
        <v>Skywalk Chili 2</v>
      </c>
      <c r="I31" s="13" t="str">
        <f>IF($B31="","",IF(VLOOKUP($B31,[1]Pilots!$C:$AC,MATCH([1]CIVL_COMPS!I$5,[1]Pilots!$C$2:$AC$2,0),0)=0,"",VLOOKUP($B31,[1]Pilots!$C:$AC,MATCH([1]CIVL_COMPS!I$5,[1]Pilots!$C$2:$AC$2,0),0)))</f>
        <v/>
      </c>
      <c r="J31" s="13">
        <f>IF($B31="","",IF(VLOOKUP($B31,[1]Pilots!$C:$AC,MATCH([1]CIVL_COMPS!J$5,[1]Pilots!$C$2:$AC$2,0),0)=0,"",VLOOKUP($B31,[1]Pilots!$C:$AC,MATCH([1]CIVL_COMPS!J$5,[1]Pilots!$C$2:$AC$2,0),0)))</f>
        <v>41603</v>
      </c>
    </row>
    <row r="32" spans="1:10">
      <c r="A32" s="11">
        <f>+IF(OR([1]Rankings!$B34="",ISBLANK([1]Rankings!$B34)),"",[1]Rankings!$B34)</f>
        <v>26</v>
      </c>
      <c r="B32" s="4" t="str">
        <f>+IF(OR([1]Rankings!$C34="",ISBLANK([1]Rankings!$C34)),"",[1]Rankings!$C34)</f>
        <v>András Vereckei</v>
      </c>
      <c r="C32" s="4" t="str">
        <f>+IF(B32="","",VLOOKUP($B32,[1]Pilots!$C:$AC,MATCH([1]CIVL_COMPS!C$5,[1]Pilots!$C$2:$AC$2,0),0))</f>
        <v>HUN</v>
      </c>
      <c r="D32" s="4">
        <f>+IF(B32="","",IF(OR([1]Rankings!$D34="",ISBLANK([1]Rankings!$D34)),"",[1]Rankings!$D34))</f>
        <v>1000</v>
      </c>
      <c r="E32" s="10">
        <f>IF(B32="","",IF(VLOOKUP($B32,[1]Pilots!$C:$AC,MATCH([1]CIVL_COMPS!E$5,[1]Pilots!$C$2:$AC$2,0),0)=[1]Paraméterek!$D$4,1,0))</f>
        <v>0</v>
      </c>
      <c r="F32" s="12">
        <f>IF($B32="","",IF(VLOOKUP($B32,[1]Pilots!$C:$AC,MATCH([1]CIVL_COMPS!F$5,[1]Pilots!$C$2:$AC$2,0),0)=0,"",VLOOKUP($B32,[1]Pilots!$C:$AC,MATCH([1]CIVL_COMPS!F$5,[1]Pilots!$C$2:$AC$2,0),0)))</f>
        <v>27511</v>
      </c>
      <c r="G32" s="10">
        <f>+IF(B32="","",IF(OR(VLOOKUP($B32,[1]Pilots!$C:$AC,MATCH([1]CIVL_COMPS!G$5,[1]Pilots!$C$2:$AC$2,0),0)=[1]Paraméterek!$C$3,VLOOKUP($B32,[1]Pilots!$C:$AC,MATCH([1]CIVL_COMPS!G$5,[1]Pilots!$C$2:$AC$2,0),0)=1),1,0))</f>
        <v>1</v>
      </c>
      <c r="H32" s="13" t="str">
        <f>IF($B32="","",IF(VLOOKUP($B32,[1]Pilots!$C:$AC,MATCH([1]CIVL_COMPS!H$5,[1]Pilots!$C$2:$AC$2,0),0)=0,"",VLOOKUP($B32,[1]Pilots!$C:$AC,MATCH([1]CIVL_COMPS!H$5,[1]Pilots!$C$2:$AC$2,0),0)))</f>
        <v>Swing Mistral</v>
      </c>
      <c r="I32" s="13" t="str">
        <f>IF($B32="","",IF(VLOOKUP($B32,[1]Pilots!$C:$AC,MATCH([1]CIVL_COMPS!I$5,[1]Pilots!$C$2:$AC$2,0),0)=0,"",VLOOKUP($B32,[1]Pilots!$C:$AC,MATCH([1]CIVL_COMPS!I$5,[1]Pilots!$C$2:$AC$2,0),0)))</f>
        <v/>
      </c>
      <c r="J32" s="13">
        <f>IF($B32="","",IF(VLOOKUP($B32,[1]Pilots!$C:$AC,MATCH([1]CIVL_COMPS!J$5,[1]Pilots!$C$2:$AC$2,0),0)=0,"",VLOOKUP($B32,[1]Pilots!$C:$AC,MATCH([1]CIVL_COMPS!J$5,[1]Pilots!$C$2:$AC$2,0),0)))</f>
        <v>13618</v>
      </c>
    </row>
    <row r="33" spans="1:10">
      <c r="A33" s="11">
        <v>26</v>
      </c>
      <c r="B33" s="4" t="str">
        <f>+IF(OR([1]Rankings!$C35="",ISBLANK([1]Rankings!$C35)),"",[1]Rankings!$C35)</f>
        <v>Anikó Bolyán</v>
      </c>
      <c r="C33" s="4" t="str">
        <f>+IF(B33="","",VLOOKUP($B33,[1]Pilots!$C:$AC,MATCH([1]CIVL_COMPS!C$5,[1]Pilots!$C$2:$AC$2,0),0))</f>
        <v>HUN</v>
      </c>
      <c r="D33" s="4">
        <f>+IF(B33="","",IF(OR([1]Rankings!$D35="",ISBLANK([1]Rankings!$D35)),"",[1]Rankings!$D35))</f>
        <v>1000</v>
      </c>
      <c r="E33" s="10">
        <f>IF(B33="","",IF(VLOOKUP($B33,[1]Pilots!$C:$AC,MATCH([1]CIVL_COMPS!E$5,[1]Pilots!$C$2:$AC$2,0),0)=[1]Paraméterek!$D$4,1,0))</f>
        <v>1</v>
      </c>
      <c r="F33" s="12">
        <f>IF($B33="","",IF(VLOOKUP($B33,[1]Pilots!$C:$AC,MATCH([1]CIVL_COMPS!F$5,[1]Pilots!$C$2:$AC$2,0),0)=0,"",VLOOKUP($B33,[1]Pilots!$C:$AC,MATCH([1]CIVL_COMPS!F$5,[1]Pilots!$C$2:$AC$2,0),0)))</f>
        <v>29196</v>
      </c>
      <c r="G33" s="10">
        <f>+IF(B33="","",IF(OR(VLOOKUP($B33,[1]Pilots!$C:$AC,MATCH([1]CIVL_COMPS!G$5,[1]Pilots!$C$2:$AC$2,0),0)=[1]Paraméterek!$C$3,VLOOKUP($B33,[1]Pilots!$C:$AC,MATCH([1]CIVL_COMPS!G$5,[1]Pilots!$C$2:$AC$2,0),0)=1),1,0))</f>
        <v>1</v>
      </c>
      <c r="H33" s="13" t="str">
        <f>IF($B33="","",IF(VLOOKUP($B33,[1]Pilots!$C:$AC,MATCH([1]CIVL_COMPS!H$5,[1]Pilots!$C$2:$AC$2,0),0)=0,"",VLOOKUP($B33,[1]Pilots!$C:$AC,MATCH([1]CIVL_COMPS!H$5,[1]Pilots!$C$2:$AC$2,0),0)))</f>
        <v>Gradient Bright 4</v>
      </c>
      <c r="I33" s="13" t="str">
        <f>IF($B33="","",IF(VLOOKUP($B33,[1]Pilots!$C:$AC,MATCH([1]CIVL_COMPS!I$5,[1]Pilots!$C$2:$AC$2,0),0)=0,"",VLOOKUP($B33,[1]Pilots!$C:$AC,MATCH([1]CIVL_COMPS!I$5,[1]Pilots!$C$2:$AC$2,0),0)))</f>
        <v/>
      </c>
      <c r="J33" s="13">
        <f>IF($B33="","",IF(VLOOKUP($B33,[1]Pilots!$C:$AC,MATCH([1]CIVL_COMPS!J$5,[1]Pilots!$C$2:$AC$2,0),0)=0,"",VLOOKUP($B33,[1]Pilots!$C:$AC,MATCH([1]CIVL_COMPS!J$5,[1]Pilots!$C$2:$AC$2,0),0)))</f>
        <v>21765</v>
      </c>
    </row>
    <row r="34" spans="1:10">
      <c r="A34" s="11">
        <v>26</v>
      </c>
      <c r="B34" s="4" t="str">
        <f>+IF(OR([1]Rankings!$C36="",ISBLANK([1]Rankings!$C36)),"",[1]Rankings!$C36)</f>
        <v>Ben Akhtar</v>
      </c>
      <c r="C34" s="4" t="str">
        <f>+IF(B34="","",VLOOKUP($B34,[1]Pilots!$C:$AC,MATCH([1]CIVL_COMPS!C$5,[1]Pilots!$C$2:$AC$2,0),0))</f>
        <v>GBR</v>
      </c>
      <c r="D34" s="4">
        <f>+IF(B34="","",IF(OR([1]Rankings!$D36="",ISBLANK([1]Rankings!$D36)),"",[1]Rankings!$D36))</f>
        <v>1000</v>
      </c>
      <c r="E34" s="10">
        <f>IF(B34="","",IF(VLOOKUP($B34,[1]Pilots!$C:$AC,MATCH([1]CIVL_COMPS!E$5,[1]Pilots!$C$2:$AC$2,0),0)=[1]Paraméterek!$D$4,1,0))</f>
        <v>0</v>
      </c>
      <c r="F34" s="12">
        <v>36180</v>
      </c>
      <c r="G34" s="10">
        <f>+IF(B34="","",IF(OR(VLOOKUP($B34,[1]Pilots!$C:$AC,MATCH([1]CIVL_COMPS!G$5,[1]Pilots!$C$2:$AC$2,0),0)=[1]Paraméterek!$C$3,VLOOKUP($B34,[1]Pilots!$C:$AC,MATCH([1]CIVL_COMPS!G$5,[1]Pilots!$C$2:$AC$2,0),0)=1),1,0))</f>
        <v>1</v>
      </c>
      <c r="H34" s="13" t="str">
        <f>IF($B34="","",IF(VLOOKUP($B34,[1]Pilots!$C:$AC,MATCH([1]CIVL_COMPS!H$5,[1]Pilots!$C$2:$AC$2,0),0)=0,"",VLOOKUP($B34,[1]Pilots!$C:$AC,MATCH([1]CIVL_COMPS!H$5,[1]Pilots!$C$2:$AC$2,0),0)))</f>
        <v>FREEX SERUM orange</v>
      </c>
      <c r="I34" s="13" t="str">
        <f>IF($B34="","",IF(VLOOKUP($B34,[1]Pilots!$C:$AC,MATCH([1]CIVL_COMPS!I$5,[1]Pilots!$C$2:$AC$2,0),0)=0,"",VLOOKUP($B34,[1]Pilots!$C:$AC,MATCH([1]CIVL_COMPS!I$5,[1]Pilots!$C$2:$AC$2,0),0)))</f>
        <v/>
      </c>
      <c r="J34" s="13" t="str">
        <f>IF($B34="","",IF(VLOOKUP($B34,[1]Pilots!$C:$AC,MATCH([1]CIVL_COMPS!J$5,[1]Pilots!$C$2:$AC$2,0),0)=0,"",VLOOKUP($B34,[1]Pilots!$C:$AC,MATCH([1]CIVL_COMPS!J$5,[1]Pilots!$C$2:$AC$2,0),0)))</f>
        <v>new</v>
      </c>
    </row>
    <row r="35" spans="1:10">
      <c r="A35" s="11">
        <v>26</v>
      </c>
      <c r="B35" s="4" t="str">
        <f>+IF(OR([1]Rankings!$C37="",ISBLANK([1]Rankings!$C37)),"",[1]Rankings!$C37)</f>
        <v>David Marcel</v>
      </c>
      <c r="C35" s="4" t="str">
        <f>+IF(B35="","",VLOOKUP($B35,[1]Pilots!$C:$AC,MATCH([1]CIVL_COMPS!C$5,[1]Pilots!$C$2:$AC$2,0),0))</f>
        <v>GBR</v>
      </c>
      <c r="D35" s="4">
        <f>+IF(B35="","",IF(OR([1]Rankings!$D37="",ISBLANK([1]Rankings!$D37)),"",[1]Rankings!$D37))</f>
        <v>1000</v>
      </c>
      <c r="E35" s="10">
        <f>IF(B35="","",IF(VLOOKUP($B35,[1]Pilots!$C:$AC,MATCH([1]CIVL_COMPS!E$5,[1]Pilots!$C$2:$AC$2,0),0)=[1]Paraméterek!$D$4,1,0))</f>
        <v>0</v>
      </c>
      <c r="F35" s="12">
        <f>IF($B35="","",IF(VLOOKUP($B35,[1]Pilots!$C:$AC,MATCH([1]CIVL_COMPS!F$5,[1]Pilots!$C$2:$AC$2,0),0)=0,"",VLOOKUP($B35,[1]Pilots!$C:$AC,MATCH([1]CIVL_COMPS!F$5,[1]Pilots!$C$2:$AC$2,0),0)))</f>
        <v>22560</v>
      </c>
      <c r="G35" s="10">
        <f>+IF(B35="","",IF(OR(VLOOKUP($B35,[1]Pilots!$C:$AC,MATCH([1]CIVL_COMPS!G$5,[1]Pilots!$C$2:$AC$2,0),0)=[1]Paraméterek!$C$3,VLOOKUP($B35,[1]Pilots!$C:$AC,MATCH([1]CIVL_COMPS!G$5,[1]Pilots!$C$2:$AC$2,0),0)=1),1,0))</f>
        <v>1</v>
      </c>
      <c r="H35" s="13" t="str">
        <f>IF($B35="","",IF(VLOOKUP($B35,[1]Pilots!$C:$AC,MATCH([1]CIVL_COMPS!H$5,[1]Pilots!$C$2:$AC$2,0),0)=0,"",VLOOKUP($B35,[1]Pilots!$C:$AC,MATCH([1]CIVL_COMPS!H$5,[1]Pilots!$C$2:$AC$2,0),0)))</f>
        <v>Skywalk Mescal 2</v>
      </c>
      <c r="I35" s="13" t="str">
        <f>IF($B35="","",IF(VLOOKUP($B35,[1]Pilots!$C:$AC,MATCH([1]CIVL_COMPS!I$5,[1]Pilots!$C$2:$AC$2,0),0)=0,"",VLOOKUP($B35,[1]Pilots!$C:$AC,MATCH([1]CIVL_COMPS!I$5,[1]Pilots!$C$2:$AC$2,0),0)))</f>
        <v/>
      </c>
      <c r="J35" s="13" t="str">
        <f>IF($B35="","",IF(VLOOKUP($B35,[1]Pilots!$C:$AC,MATCH([1]CIVL_COMPS!J$5,[1]Pilots!$C$2:$AC$2,0),0)=0,"",VLOOKUP($B35,[1]Pilots!$C:$AC,MATCH([1]CIVL_COMPS!J$5,[1]Pilots!$C$2:$AC$2,0),0)))</f>
        <v>new</v>
      </c>
    </row>
    <row r="36" spans="1:10">
      <c r="A36" s="11">
        <v>26</v>
      </c>
      <c r="B36" s="4" t="str">
        <f>+IF(OR([1]Rankings!$C38="",ISBLANK([1]Rankings!$C38)),"",[1]Rankings!$C38)</f>
        <v>Donald Bodill</v>
      </c>
      <c r="C36" s="4" t="str">
        <f>+IF(B36="","",VLOOKUP($B36,[1]Pilots!$C:$AC,MATCH([1]CIVL_COMPS!C$5,[1]Pilots!$C$2:$AC$2,0),0))</f>
        <v>GBR</v>
      </c>
      <c r="D36" s="4">
        <f>+IF(B36="","",IF(OR([1]Rankings!$D38="",ISBLANK([1]Rankings!$D38)),"",[1]Rankings!$D38))</f>
        <v>1000</v>
      </c>
      <c r="E36" s="10">
        <f>IF(B36="","",IF(VLOOKUP($B36,[1]Pilots!$C:$AC,MATCH([1]CIVL_COMPS!E$5,[1]Pilots!$C$2:$AC$2,0),0)=[1]Paraméterek!$D$4,1,0))</f>
        <v>0</v>
      </c>
      <c r="F36" s="12">
        <f>IF($B36="","",IF(VLOOKUP($B36,[1]Pilots!$C:$AC,MATCH([1]CIVL_COMPS!F$5,[1]Pilots!$C$2:$AC$2,0),0)=0,"",VLOOKUP($B36,[1]Pilots!$C:$AC,MATCH([1]CIVL_COMPS!F$5,[1]Pilots!$C$2:$AC$2,0),0)))</f>
        <v>21273</v>
      </c>
      <c r="G36" s="10">
        <f>+IF(B36="","",IF(OR(VLOOKUP($B36,[1]Pilots!$C:$AC,MATCH([1]CIVL_COMPS!G$5,[1]Pilots!$C$2:$AC$2,0),0)=[1]Paraméterek!$C$3,VLOOKUP($B36,[1]Pilots!$C:$AC,MATCH([1]CIVL_COMPS!G$5,[1]Pilots!$C$2:$AC$2,0),0)=1),1,0))</f>
        <v>1</v>
      </c>
      <c r="H36" s="13" t="str">
        <f>IF($B36="","",IF(VLOOKUP($B36,[1]Pilots!$C:$AC,MATCH([1]CIVL_COMPS!H$5,[1]Pilots!$C$2:$AC$2,0),0)=0,"",VLOOKUP($B36,[1]Pilots!$C:$AC,MATCH([1]CIVL_COMPS!H$5,[1]Pilots!$C$2:$AC$2,0),0)))</f>
        <v>U-Turn Evolution</v>
      </c>
      <c r="I36" s="13" t="str">
        <f>IF($B36="","",IF(VLOOKUP($B36,[1]Pilots!$C:$AC,MATCH([1]CIVL_COMPS!I$5,[1]Pilots!$C$2:$AC$2,0),0)=0,"",VLOOKUP($B36,[1]Pilots!$C:$AC,MATCH([1]CIVL_COMPS!I$5,[1]Pilots!$C$2:$AC$2,0),0)))</f>
        <v/>
      </c>
      <c r="J36" s="13">
        <f>IF($B36="","",IF(VLOOKUP($B36,[1]Pilots!$C:$AC,MATCH([1]CIVL_COMPS!J$5,[1]Pilots!$C$2:$AC$2,0),0)=0,"",VLOOKUP($B36,[1]Pilots!$C:$AC,MATCH([1]CIVL_COMPS!J$5,[1]Pilots!$C$2:$AC$2,0),0)))</f>
        <v>8250</v>
      </c>
    </row>
    <row r="37" spans="1:10">
      <c r="A37" s="11">
        <v>26</v>
      </c>
      <c r="B37" s="4" t="str">
        <f>+IF(OR([1]Rankings!$C39="",ISBLANK([1]Rankings!$C39)),"",[1]Rankings!$C39)</f>
        <v>István Gyarmati-Szabó</v>
      </c>
      <c r="C37" s="4" t="str">
        <f>+IF(B37="","",VLOOKUP($B37,[1]Pilots!$C:$AC,MATCH([1]CIVL_COMPS!C$5,[1]Pilots!$C$2:$AC$2,0),0))</f>
        <v>HUN</v>
      </c>
      <c r="D37" s="4">
        <f>+IF(B37="","",IF(OR([1]Rankings!$D39="",ISBLANK([1]Rankings!$D39)),"",[1]Rankings!$D39))</f>
        <v>1000</v>
      </c>
      <c r="E37" s="10">
        <f>IF(B37="","",IF(VLOOKUP($B37,[1]Pilots!$C:$AC,MATCH([1]CIVL_COMPS!E$5,[1]Pilots!$C$2:$AC$2,0),0)=[1]Paraméterek!$D$4,1,0))</f>
        <v>0</v>
      </c>
      <c r="F37" s="12">
        <f>IF($B37="","",IF(VLOOKUP($B37,[1]Pilots!$C:$AC,MATCH([1]CIVL_COMPS!F$5,[1]Pilots!$C$2:$AC$2,0),0)=0,"",VLOOKUP($B37,[1]Pilots!$C:$AC,MATCH([1]CIVL_COMPS!F$5,[1]Pilots!$C$2:$AC$2,0),0)))</f>
        <v>29851</v>
      </c>
      <c r="G37" s="10">
        <f>+IF(B37="","",IF(OR(VLOOKUP($B37,[1]Pilots!$C:$AC,MATCH([1]CIVL_COMPS!G$5,[1]Pilots!$C$2:$AC$2,0),0)=[1]Paraméterek!$C$3,VLOOKUP($B37,[1]Pilots!$C:$AC,MATCH([1]CIVL_COMPS!G$5,[1]Pilots!$C$2:$AC$2,0),0)=1),1,0))</f>
        <v>1</v>
      </c>
      <c r="H37" s="13" t="str">
        <f>IF($B37="","",IF(VLOOKUP($B37,[1]Pilots!$C:$AC,MATCH([1]CIVL_COMPS!H$5,[1]Pilots!$C$2:$AC$2,0),0)=0,"",VLOOKUP($B37,[1]Pilots!$C:$AC,MATCH([1]CIVL_COMPS!H$5,[1]Pilots!$C$2:$AC$2,0),0)))</f>
        <v>GIN Spint M Orange</v>
      </c>
      <c r="I37" s="13" t="str">
        <f>IF($B37="","",IF(VLOOKUP($B37,[1]Pilots!$C:$AC,MATCH([1]CIVL_COMPS!I$5,[1]Pilots!$C$2:$AC$2,0),0)=0,"",VLOOKUP($B37,[1]Pilots!$C:$AC,MATCH([1]CIVL_COMPS!I$5,[1]Pilots!$C$2:$AC$2,0),0)))</f>
        <v/>
      </c>
      <c r="J37" s="13">
        <f>IF($B37="","",IF(VLOOKUP($B37,[1]Pilots!$C:$AC,MATCH([1]CIVL_COMPS!J$5,[1]Pilots!$C$2:$AC$2,0),0)=0,"",VLOOKUP($B37,[1]Pilots!$C:$AC,MATCH([1]CIVL_COMPS!J$5,[1]Pilots!$C$2:$AC$2,0),0)))</f>
        <v>40034</v>
      </c>
    </row>
    <row r="38" spans="1:10">
      <c r="A38" s="11">
        <v>26</v>
      </c>
      <c r="B38" s="4" t="str">
        <f>+IF(OR([1]Rankings!$C40="",ISBLANK([1]Rankings!$C40)),"",[1]Rankings!$C40)</f>
        <v>József Varga</v>
      </c>
      <c r="C38" s="4" t="str">
        <f>+IF(B38="","",VLOOKUP($B38,[1]Pilots!$C:$AC,MATCH([1]CIVL_COMPS!C$5,[1]Pilots!$C$2:$AC$2,0),0))</f>
        <v>HUN</v>
      </c>
      <c r="D38" s="4">
        <f>+IF(B38="","",IF(OR([1]Rankings!$D40="",ISBLANK([1]Rankings!$D40)),"",[1]Rankings!$D40))</f>
        <v>1000</v>
      </c>
      <c r="E38" s="10">
        <f>IF(B38="","",IF(VLOOKUP($B38,[1]Pilots!$C:$AC,MATCH([1]CIVL_COMPS!E$5,[1]Pilots!$C$2:$AC$2,0),0)=[1]Paraméterek!$D$4,1,0))</f>
        <v>0</v>
      </c>
      <c r="F38" s="12">
        <f>IF($B38="","",IF(VLOOKUP($B38,[1]Pilots!$C:$AC,MATCH([1]CIVL_COMPS!F$5,[1]Pilots!$C$2:$AC$2,0),0)=0,"",VLOOKUP($B38,[1]Pilots!$C:$AC,MATCH([1]CIVL_COMPS!F$5,[1]Pilots!$C$2:$AC$2,0),0)))</f>
        <v>28782</v>
      </c>
      <c r="G38" s="10">
        <f>+IF(B38="","",IF(OR(VLOOKUP($B38,[1]Pilots!$C:$AC,MATCH([1]CIVL_COMPS!G$5,[1]Pilots!$C$2:$AC$2,0),0)=[1]Paraméterek!$C$3,VLOOKUP($B38,[1]Pilots!$C:$AC,MATCH([1]CIVL_COMPS!G$5,[1]Pilots!$C$2:$AC$2,0),0)=1),1,0))</f>
        <v>1</v>
      </c>
      <c r="H38" s="13" t="str">
        <f>IF($B38="","",IF(VLOOKUP($B38,[1]Pilots!$C:$AC,MATCH([1]CIVL_COMPS!H$5,[1]Pilots!$C$2:$AC$2,0),0)=0,"",VLOOKUP($B38,[1]Pilots!$C:$AC,MATCH([1]CIVL_COMPS!H$5,[1]Pilots!$C$2:$AC$2,0),0)))</f>
        <v>Skywalk Tequila</v>
      </c>
      <c r="I38" s="13" t="str">
        <f>IF($B38="","",IF(VLOOKUP($B38,[1]Pilots!$C:$AC,MATCH([1]CIVL_COMPS!I$5,[1]Pilots!$C$2:$AC$2,0),0)=0,"",VLOOKUP($B38,[1]Pilots!$C:$AC,MATCH([1]CIVL_COMPS!I$5,[1]Pilots!$C$2:$AC$2,0),0)))</f>
        <v/>
      </c>
      <c r="J38" s="13">
        <f>IF($B38="","",IF(VLOOKUP($B38,[1]Pilots!$C:$AC,MATCH([1]CIVL_COMPS!J$5,[1]Pilots!$C$2:$AC$2,0),0)=0,"",VLOOKUP($B38,[1]Pilots!$C:$AC,MATCH([1]CIVL_COMPS!J$5,[1]Pilots!$C$2:$AC$2,0),0)))</f>
        <v>41597</v>
      </c>
    </row>
    <row r="39" spans="1:10">
      <c r="A39" s="11">
        <v>26</v>
      </c>
      <c r="B39" s="4" t="str">
        <f>+IF(OR([1]Rankings!$C41="",ISBLANK([1]Rankings!$C41)),"",[1]Rankings!$C41)</f>
        <v>László Kerekes</v>
      </c>
      <c r="C39" s="4" t="str">
        <f>+IF(B39="","",VLOOKUP($B39,[1]Pilots!$C:$AC,MATCH([1]CIVL_COMPS!C$5,[1]Pilots!$C$2:$AC$2,0),0))</f>
        <v>HUN</v>
      </c>
      <c r="D39" s="4">
        <f>+IF(B39="","",IF(OR([1]Rankings!$D41="",ISBLANK([1]Rankings!$D41)),"",[1]Rankings!$D41))</f>
        <v>1000</v>
      </c>
      <c r="E39" s="10">
        <f>IF(B39="","",IF(VLOOKUP($B39,[1]Pilots!$C:$AC,MATCH([1]CIVL_COMPS!E$5,[1]Pilots!$C$2:$AC$2,0),0)=[1]Paraméterek!$D$4,1,0))</f>
        <v>0</v>
      </c>
      <c r="F39" s="12">
        <f>IF($B39="","",IF(VLOOKUP($B39,[1]Pilots!$C:$AC,MATCH([1]CIVL_COMPS!F$5,[1]Pilots!$C$2:$AC$2,0),0)=0,"",VLOOKUP($B39,[1]Pilots!$C:$AC,MATCH([1]CIVL_COMPS!F$5,[1]Pilots!$C$2:$AC$2,0),0)))</f>
        <v>20116</v>
      </c>
      <c r="G39" s="10">
        <f>+IF(B39="","",IF(OR(VLOOKUP($B39,[1]Pilots!$C:$AC,MATCH([1]CIVL_COMPS!G$5,[1]Pilots!$C$2:$AC$2,0),0)=[1]Paraméterek!$C$3,VLOOKUP($B39,[1]Pilots!$C:$AC,MATCH([1]CIVL_COMPS!G$5,[1]Pilots!$C$2:$AC$2,0),0)=1),1,0))</f>
        <v>1</v>
      </c>
      <c r="H39" s="13" t="str">
        <f>IF($B39="","",IF(VLOOKUP($B39,[1]Pilots!$C:$AC,MATCH([1]CIVL_COMPS!H$5,[1]Pilots!$C$2:$AC$2,0),0)=0,"",VLOOKUP($B39,[1]Pilots!$C:$AC,MATCH([1]CIVL_COMPS!H$5,[1]Pilots!$C$2:$AC$2,0),0)))</f>
        <v>Advance Alfa 3</v>
      </c>
      <c r="I39" s="13" t="str">
        <f>IF($B39="","",IF(VLOOKUP($B39,[1]Pilots!$C:$AC,MATCH([1]CIVL_COMPS!I$5,[1]Pilots!$C$2:$AC$2,0),0)=0,"",VLOOKUP($B39,[1]Pilots!$C:$AC,MATCH([1]CIVL_COMPS!I$5,[1]Pilots!$C$2:$AC$2,0),0)))</f>
        <v/>
      </c>
      <c r="J39" s="13">
        <f>IF($B39="","",IF(VLOOKUP($B39,[1]Pilots!$C:$AC,MATCH([1]CIVL_COMPS!J$5,[1]Pilots!$C$2:$AC$2,0),0)=0,"",VLOOKUP($B39,[1]Pilots!$C:$AC,MATCH([1]CIVL_COMPS!J$5,[1]Pilots!$C$2:$AC$2,0),0)))</f>
        <v>6930</v>
      </c>
    </row>
    <row r="40" spans="1:10">
      <c r="A40" s="11">
        <v>26</v>
      </c>
      <c r="B40" s="4" t="str">
        <f>+IF(OR([1]Rankings!$C42="",ISBLANK([1]Rankings!$C42)),"",[1]Rankings!$C42)</f>
        <v>Lucie Lednik Timipolou</v>
      </c>
      <c r="C40" s="4" t="str">
        <f>+IF(B40="","",VLOOKUP($B40,[1]Pilots!$C:$AC,MATCH([1]CIVL_COMPS!C$5,[1]Pilots!$C$2:$AC$2,0),0))</f>
        <v>CZE</v>
      </c>
      <c r="D40" s="4">
        <f>+IF(B40="","",IF(OR([1]Rankings!$D42="",ISBLANK([1]Rankings!$D42)),"",[1]Rankings!$D42))</f>
        <v>1000</v>
      </c>
      <c r="E40" s="10">
        <f>IF(B40="","",IF(VLOOKUP($B40,[1]Pilots!$C:$AC,MATCH([1]CIVL_COMPS!E$5,[1]Pilots!$C$2:$AC$2,0),0)=[1]Paraméterek!$D$4,1,0))</f>
        <v>1</v>
      </c>
      <c r="F40" s="12">
        <f>IF($B40="","",IF(VLOOKUP($B40,[1]Pilots!$C:$AC,MATCH([1]CIVL_COMPS!F$5,[1]Pilots!$C$2:$AC$2,0),0)=0,"",VLOOKUP($B40,[1]Pilots!$C:$AC,MATCH([1]CIVL_COMPS!F$5,[1]Pilots!$C$2:$AC$2,0),0)))</f>
        <v>29405</v>
      </c>
      <c r="G40" s="10">
        <f>+IF(B40="","",IF(OR(VLOOKUP($B40,[1]Pilots!$C:$AC,MATCH([1]CIVL_COMPS!G$5,[1]Pilots!$C$2:$AC$2,0),0)=[1]Paraméterek!$C$3,VLOOKUP($B40,[1]Pilots!$C:$AC,MATCH([1]CIVL_COMPS!G$5,[1]Pilots!$C$2:$AC$2,0),0)=1),1,0))</f>
        <v>1</v>
      </c>
      <c r="H40" s="13" t="str">
        <f>IF($B40="","",IF(VLOOKUP($B40,[1]Pilots!$C:$AC,MATCH([1]CIVL_COMPS!H$5,[1]Pilots!$C$2:$AC$2,0),0)=0,"",VLOOKUP($B40,[1]Pilots!$C:$AC,MATCH([1]CIVL_COMPS!H$5,[1]Pilots!$C$2:$AC$2,0),0)))</f>
        <v>SKY Atis 3</v>
      </c>
      <c r="I40" s="13" t="str">
        <f>IF($B40="","",IF(VLOOKUP($B40,[1]Pilots!$C:$AC,MATCH([1]CIVL_COMPS!I$5,[1]Pilots!$C$2:$AC$2,0),0)=0,"",VLOOKUP($B40,[1]Pilots!$C:$AC,MATCH([1]CIVL_COMPS!I$5,[1]Pilots!$C$2:$AC$2,0),0)))</f>
        <v/>
      </c>
      <c r="J40" s="13">
        <f>IF($B40="","",IF(VLOOKUP($B40,[1]Pilots!$C:$AC,MATCH([1]CIVL_COMPS!J$5,[1]Pilots!$C$2:$AC$2,0),0)=0,"",VLOOKUP($B40,[1]Pilots!$C:$AC,MATCH([1]CIVL_COMPS!J$5,[1]Pilots!$C$2:$AC$2,0),0)))</f>
        <v>23856</v>
      </c>
    </row>
    <row r="41" spans="1:10">
      <c r="A41" s="11">
        <v>26</v>
      </c>
      <c r="B41" s="4" t="str">
        <f>+IF(OR([1]Rankings!$C43="",ISBLANK([1]Rankings!$C43)),"",[1]Rankings!$C43)</f>
        <v>Marketa Tomáškova</v>
      </c>
      <c r="C41" s="4" t="str">
        <f>+IF(B41="","",VLOOKUP($B41,[1]Pilots!$C:$AC,MATCH([1]CIVL_COMPS!C$5,[1]Pilots!$C$2:$AC$2,0),0))</f>
        <v>CZE</v>
      </c>
      <c r="D41" s="4">
        <f>+IF(B41="","",IF(OR([1]Rankings!$D43="",ISBLANK([1]Rankings!$D43)),"",[1]Rankings!$D43))</f>
        <v>1000</v>
      </c>
      <c r="E41" s="10">
        <f>IF(B41="","",IF(VLOOKUP($B41,[1]Pilots!$C:$AC,MATCH([1]CIVL_COMPS!E$5,[1]Pilots!$C$2:$AC$2,0),0)=[1]Paraméterek!$D$4,1,0))</f>
        <v>1</v>
      </c>
      <c r="F41" s="12">
        <f>IF($B41="","",IF(VLOOKUP($B41,[1]Pilots!$C:$AC,MATCH([1]CIVL_COMPS!F$5,[1]Pilots!$C$2:$AC$2,0),0)=0,"",VLOOKUP($B41,[1]Pilots!$C:$AC,MATCH([1]CIVL_COMPS!F$5,[1]Pilots!$C$2:$AC$2,0),0)))</f>
        <v>30582</v>
      </c>
      <c r="G41" s="10">
        <f>+IF(B41="","",IF(OR(VLOOKUP($B41,[1]Pilots!$C:$AC,MATCH([1]CIVL_COMPS!G$5,[1]Pilots!$C$2:$AC$2,0),0)=[1]Paraméterek!$C$3,VLOOKUP($B41,[1]Pilots!$C:$AC,MATCH([1]CIVL_COMPS!G$5,[1]Pilots!$C$2:$AC$2,0),0)=1),1,0))</f>
        <v>1</v>
      </c>
      <c r="H41" s="13" t="str">
        <f>IF($B41="","",IF(VLOOKUP($B41,[1]Pilots!$C:$AC,MATCH([1]CIVL_COMPS!H$5,[1]Pilots!$C$2:$AC$2,0),0)=0,"",VLOOKUP($B41,[1]Pilots!$C:$AC,MATCH([1]CIVL_COMPS!H$5,[1]Pilots!$C$2:$AC$2,0),0)))</f>
        <v>SKY Cima</v>
      </c>
      <c r="I41" s="13" t="str">
        <f>IF($B41="","",IF(VLOOKUP($B41,[1]Pilots!$C:$AC,MATCH([1]CIVL_COMPS!I$5,[1]Pilots!$C$2:$AC$2,0),0)=0,"",VLOOKUP($B41,[1]Pilots!$C:$AC,MATCH([1]CIVL_COMPS!I$5,[1]Pilots!$C$2:$AC$2,0),0)))</f>
        <v/>
      </c>
      <c r="J41" s="13">
        <f>IF($B41="","",IF(VLOOKUP($B41,[1]Pilots!$C:$AC,MATCH([1]CIVL_COMPS!J$5,[1]Pilots!$C$2:$AC$2,0),0)=0,"",VLOOKUP($B41,[1]Pilots!$C:$AC,MATCH([1]CIVL_COMPS!J$5,[1]Pilots!$C$2:$AC$2,0),0)))</f>
        <v>8382</v>
      </c>
    </row>
    <row r="42" spans="1:10">
      <c r="A42" s="11">
        <v>26</v>
      </c>
      <c r="B42" s="4" t="str">
        <f>+IF(OR([1]Rankings!$C44="",ISBLANK([1]Rankings!$C44)),"",[1]Rankings!$C44)</f>
        <v>Miklós Ónódy</v>
      </c>
      <c r="C42" s="4" t="str">
        <f>+IF(B42="","",VLOOKUP($B42,[1]Pilots!$C:$AC,MATCH([1]CIVL_COMPS!C$5,[1]Pilots!$C$2:$AC$2,0),0))</f>
        <v>SRB</v>
      </c>
      <c r="D42" s="4">
        <f>+IF(B42="","",IF(OR([1]Rankings!$D44="",ISBLANK([1]Rankings!$D44)),"",[1]Rankings!$D44))</f>
        <v>1000</v>
      </c>
      <c r="E42" s="10">
        <f>IF(B42="","",IF(VLOOKUP($B42,[1]Pilots!$C:$AC,MATCH([1]CIVL_COMPS!E$5,[1]Pilots!$C$2:$AC$2,0),0)=[1]Paraméterek!$D$4,1,0))</f>
        <v>0</v>
      </c>
      <c r="F42" s="12">
        <f>IF($B42="","",IF(VLOOKUP($B42,[1]Pilots!$C:$AC,MATCH([1]CIVL_COMPS!F$5,[1]Pilots!$C$2:$AC$2,0),0)=0,"",VLOOKUP($B42,[1]Pilots!$C:$AC,MATCH([1]CIVL_COMPS!F$5,[1]Pilots!$C$2:$AC$2,0),0)))</f>
        <v>22256</v>
      </c>
      <c r="G42" s="10">
        <f>+IF(B42="","",IF(OR(VLOOKUP($B42,[1]Pilots!$C:$AC,MATCH([1]CIVL_COMPS!G$5,[1]Pilots!$C$2:$AC$2,0),0)=[1]Paraméterek!$C$3,VLOOKUP($B42,[1]Pilots!$C:$AC,MATCH([1]CIVL_COMPS!G$5,[1]Pilots!$C$2:$AC$2,0),0)=1),1,0))</f>
        <v>1</v>
      </c>
      <c r="H42" s="13" t="str">
        <f>IF($B42="","",IF(VLOOKUP($B42,[1]Pilots!$C:$AC,MATCH([1]CIVL_COMPS!H$5,[1]Pilots!$C$2:$AC$2,0),0)=0,"",VLOOKUP($B42,[1]Pilots!$C:$AC,MATCH([1]CIVL_COMPS!H$5,[1]Pilots!$C$2:$AC$2,0),0)))</f>
        <v>Gradient Bright 4</v>
      </c>
      <c r="I42" s="13" t="str">
        <f>IF($B42="","",IF(VLOOKUP($B42,[1]Pilots!$C:$AC,MATCH([1]CIVL_COMPS!I$5,[1]Pilots!$C$2:$AC$2,0),0)=0,"",VLOOKUP($B42,[1]Pilots!$C:$AC,MATCH([1]CIVL_COMPS!I$5,[1]Pilots!$C$2:$AC$2,0),0)))</f>
        <v/>
      </c>
      <c r="J42" s="13">
        <f>IF($B42="","",IF(VLOOKUP($B42,[1]Pilots!$C:$AC,MATCH([1]CIVL_COMPS!J$5,[1]Pilots!$C$2:$AC$2,0),0)=0,"",VLOOKUP($B42,[1]Pilots!$C:$AC,MATCH([1]CIVL_COMPS!J$5,[1]Pilots!$C$2:$AC$2,0),0)))</f>
        <v>8397</v>
      </c>
    </row>
    <row r="43" spans="1:10">
      <c r="A43" s="11">
        <v>26</v>
      </c>
      <c r="B43" s="4" t="str">
        <f>+IF(OR([1]Rankings!$C45="",ISBLANK([1]Rankings!$C45)),"",[1]Rankings!$C45)</f>
        <v>Veronika Culkova</v>
      </c>
      <c r="C43" s="4" t="str">
        <f>+IF(B43="","",VLOOKUP($B43,[1]Pilots!$C:$AC,MATCH([1]CIVL_COMPS!C$5,[1]Pilots!$C$2:$AC$2,0),0))</f>
        <v>CZE</v>
      </c>
      <c r="D43" s="4">
        <f>+IF(B43="","",IF(OR([1]Rankings!$D45="",ISBLANK([1]Rankings!$D45)),"",[1]Rankings!$D45))</f>
        <v>1000</v>
      </c>
      <c r="E43" s="10">
        <f>IF(B43="","",IF(VLOOKUP($B43,[1]Pilots!$C:$AC,MATCH([1]CIVL_COMPS!E$5,[1]Pilots!$C$2:$AC$2,0),0)=[1]Paraméterek!$D$4,1,0))</f>
        <v>1</v>
      </c>
      <c r="F43" s="12">
        <f>IF($B43="","",IF(VLOOKUP($B43,[1]Pilots!$C:$AC,MATCH([1]CIVL_COMPS!F$5,[1]Pilots!$C$2:$AC$2,0),0)=0,"",VLOOKUP($B43,[1]Pilots!$C:$AC,MATCH([1]CIVL_COMPS!F$5,[1]Pilots!$C$2:$AC$2,0),0)))</f>
        <v>30214</v>
      </c>
      <c r="G43" s="10">
        <f>+IF(B43="","",IF(OR(VLOOKUP($B43,[1]Pilots!$C:$AC,MATCH([1]CIVL_COMPS!G$5,[1]Pilots!$C$2:$AC$2,0),0)=[1]Paraméterek!$C$3,VLOOKUP($B43,[1]Pilots!$C:$AC,MATCH([1]CIVL_COMPS!G$5,[1]Pilots!$C$2:$AC$2,0),0)=1),1,0))</f>
        <v>1</v>
      </c>
      <c r="H43" s="13" t="str">
        <f>IF($B43="","",IF(VLOOKUP($B43,[1]Pilots!$C:$AC,MATCH([1]CIVL_COMPS!H$5,[1]Pilots!$C$2:$AC$2,0),0)=0,"",VLOOKUP($B43,[1]Pilots!$C:$AC,MATCH([1]CIVL_COMPS!H$5,[1]Pilots!$C$2:$AC$2,0),0)))</f>
        <v xml:space="preserve">Gradient Impuls 4 </v>
      </c>
      <c r="I43" s="13" t="str">
        <f>IF($B43="","",IF(VLOOKUP($B43,[1]Pilots!$C:$AC,MATCH([1]CIVL_COMPS!I$5,[1]Pilots!$C$2:$AC$2,0),0)=0,"",VLOOKUP($B43,[1]Pilots!$C:$AC,MATCH([1]CIVL_COMPS!I$5,[1]Pilots!$C$2:$AC$2,0),0)))</f>
        <v/>
      </c>
      <c r="J43" s="13" t="str">
        <f>IF($B43="","",IF(VLOOKUP($B43,[1]Pilots!$C:$AC,MATCH([1]CIVL_COMPS!J$5,[1]Pilots!$C$2:$AC$2,0),0)=0,"",VLOOKUP($B43,[1]Pilots!$C:$AC,MATCH([1]CIVL_COMPS!J$5,[1]Pilots!$C$2:$AC$2,0),0)))</f>
        <v>new</v>
      </c>
    </row>
    <row r="44" spans="1:10">
      <c r="A44" s="11">
        <v>26</v>
      </c>
      <c r="B44" s="4" t="str">
        <f>+IF(OR([1]Rankings!$C46="",ISBLANK([1]Rankings!$C46)),"",[1]Rankings!$C46)</f>
        <v>Zsuzsanna Tóth</v>
      </c>
      <c r="C44" s="4" t="str">
        <f>+IF(B44="","",VLOOKUP($B44,[1]Pilots!$C:$AC,MATCH([1]CIVL_COMPS!C$5,[1]Pilots!$C$2:$AC$2,0),0))</f>
        <v>HUN</v>
      </c>
      <c r="D44" s="4">
        <f>+IF(B44="","",IF(OR([1]Rankings!$D46="",ISBLANK([1]Rankings!$D46)),"",[1]Rankings!$D46))</f>
        <v>1000</v>
      </c>
      <c r="E44" s="10">
        <f>IF(B44="","",IF(VLOOKUP($B44,[1]Pilots!$C:$AC,MATCH([1]CIVL_COMPS!E$5,[1]Pilots!$C$2:$AC$2,0),0)=[1]Paraméterek!$D$4,1,0))</f>
        <v>1</v>
      </c>
      <c r="F44" s="12">
        <f>IF($B44="","",IF(VLOOKUP($B44,[1]Pilots!$C:$AC,MATCH([1]CIVL_COMPS!F$5,[1]Pilots!$C$2:$AC$2,0),0)=0,"",VLOOKUP($B44,[1]Pilots!$C:$AC,MATCH([1]CIVL_COMPS!F$5,[1]Pilots!$C$2:$AC$2,0),0)))</f>
        <v>26832</v>
      </c>
      <c r="G44" s="10">
        <f>+IF(B44="","",IF(OR(VLOOKUP($B44,[1]Pilots!$C:$AC,MATCH([1]CIVL_COMPS!G$5,[1]Pilots!$C$2:$AC$2,0),0)=[1]Paraméterek!$C$3,VLOOKUP($B44,[1]Pilots!$C:$AC,MATCH([1]CIVL_COMPS!G$5,[1]Pilots!$C$2:$AC$2,0),0)=1),1,0))</f>
        <v>1</v>
      </c>
      <c r="H44" s="13" t="str">
        <f>IF($B44="","",IF(VLOOKUP($B44,[1]Pilots!$C:$AC,MATCH([1]CIVL_COMPS!H$5,[1]Pilots!$C$2:$AC$2,0),0)=0,"",VLOOKUP($B44,[1]Pilots!$C:$AC,MATCH([1]CIVL_COMPS!H$5,[1]Pilots!$C$2:$AC$2,0),0)))</f>
        <v>Advance Alfa</v>
      </c>
      <c r="I44" s="13" t="str">
        <f>IF($B44="","",IF(VLOOKUP($B44,[1]Pilots!$C:$AC,MATCH([1]CIVL_COMPS!I$5,[1]Pilots!$C$2:$AC$2,0),0)=0,"",VLOOKUP($B44,[1]Pilots!$C:$AC,MATCH([1]CIVL_COMPS!I$5,[1]Pilots!$C$2:$AC$2,0),0)))</f>
        <v/>
      </c>
      <c r="J44" s="13">
        <f>IF($B44="","",IF(VLOOKUP($B44,[1]Pilots!$C:$AC,MATCH([1]CIVL_COMPS!J$5,[1]Pilots!$C$2:$AC$2,0),0)=0,"",VLOOKUP($B44,[1]Pilots!$C:$AC,MATCH([1]CIVL_COMPS!J$5,[1]Pilots!$C$2:$AC$2,0),0)))</f>
        <v>2478</v>
      </c>
    </row>
    <row r="45" spans="1:10">
      <c r="A45" s="11" t="str">
        <f>+IF(OR([1]Rankings!$B47="",ISBLANK([1]Rankings!$B47)),"",[1]Rankings!$B47)</f>
        <v/>
      </c>
      <c r="B45" s="4" t="str">
        <f>+IF(OR([1]Rankings!$C47="",ISBLANK([1]Rankings!$C47)),"",[1]Rankings!$C47)</f>
        <v/>
      </c>
      <c r="C45" s="4" t="str">
        <f>+IF(B45="","",VLOOKUP($B45,[1]Pilots!$C:$AC,MATCH([1]CIVL_COMPS!C$5,[1]Pilots!$C$2:$AC$2,0),0))</f>
        <v/>
      </c>
      <c r="D45" s="4" t="str">
        <f>+IF(B45="","",IF(OR([1]Rankings!$D47="",ISBLANK([1]Rankings!$D47)),"",[1]Rankings!$D47))</f>
        <v/>
      </c>
      <c r="E45" s="10" t="str">
        <f>IF(B45="","",IF(VLOOKUP($B45,[1]Pilots!$C:$AC,MATCH([1]CIVL_COMPS!E$5,[1]Pilots!$C$2:$AC$2,0),0)=[1]Paraméterek!$D$4,1,0))</f>
        <v/>
      </c>
      <c r="F45" s="12" t="str">
        <f>IF($B45="","",IF(VLOOKUP($B45,[1]Pilots!$C:$AC,MATCH([1]CIVL_COMPS!F$5,[1]Pilots!$C$2:$AC$2,0),0)=0,"",VLOOKUP($B45,[1]Pilots!$C:$AC,MATCH([1]CIVL_COMPS!F$5,[1]Pilots!$C$2:$AC$2,0),0)))</f>
        <v/>
      </c>
      <c r="G45" s="10" t="str">
        <f>+IF(B45="","",IF(OR(VLOOKUP($B45,[1]Pilots!$C:$AC,MATCH([1]CIVL_COMPS!G$5,[1]Pilots!$C$2:$AC$2,0),0)=[1]Paraméterek!$C$3,VLOOKUP($B45,[1]Pilots!$C:$AC,MATCH([1]CIVL_COMPS!G$5,[1]Pilots!$C$2:$AC$2,0),0)=1),1,0))</f>
        <v/>
      </c>
      <c r="H45" s="13" t="str">
        <f>IF($B45="","",IF(VLOOKUP($B45,[1]Pilots!$C:$AC,MATCH([1]CIVL_COMPS!H$5,[1]Pilots!$C$2:$AC$2,0),0)=0,"",VLOOKUP($B45,[1]Pilots!$C:$AC,MATCH([1]CIVL_COMPS!H$5,[1]Pilots!$C$2:$AC$2,0),0)))</f>
        <v/>
      </c>
      <c r="I45" s="13" t="str">
        <f>IF($B45="","",IF(VLOOKUP($B45,[1]Pilots!$C:$AC,MATCH([1]CIVL_COMPS!I$5,[1]Pilots!$C$2:$AC$2,0),0)=0,"",VLOOKUP($B45,[1]Pilots!$C:$AC,MATCH([1]CIVL_COMPS!I$5,[1]Pilots!$C$2:$AC$2,0),0)))</f>
        <v/>
      </c>
      <c r="J45" s="13" t="str">
        <f>IF($B45="","",IF(VLOOKUP($B45,[1]Pilots!$C:$AC,MATCH([1]CIVL_COMPS!J$5,[1]Pilots!$C$2:$AC$2,0),0)=0,"",VLOOKUP($B45,[1]Pilots!$C:$AC,MATCH([1]CIVL_COMPS!J$5,[1]Pilots!$C$2:$AC$2,0),0)))</f>
        <v/>
      </c>
    </row>
    <row r="46" spans="1:10">
      <c r="A46" s="11" t="str">
        <f>+IF(OR([1]Rankings!$B48="",ISBLANK([1]Rankings!$B48)),"",[1]Rankings!$B48)</f>
        <v/>
      </c>
      <c r="B46" s="4" t="str">
        <f>+IF(OR([1]Rankings!$C48="",ISBLANK([1]Rankings!$C48)),"",[1]Rankings!$C48)</f>
        <v/>
      </c>
      <c r="C46" s="4" t="str">
        <f>+IF(B46="","",VLOOKUP($B46,[1]Pilots!$C:$AC,MATCH([1]CIVL_COMPS!C$5,[1]Pilots!$C$2:$AC$2,0),0))</f>
        <v/>
      </c>
      <c r="D46" s="4" t="str">
        <f>+IF(B46="","",IF(OR([1]Rankings!$D48="",ISBLANK([1]Rankings!$D48)),"",[1]Rankings!$D48))</f>
        <v/>
      </c>
      <c r="E46" s="10" t="str">
        <f>IF(B46="","",IF(VLOOKUP($B46,[1]Pilots!$C:$AC,MATCH([1]CIVL_COMPS!E$5,[1]Pilots!$C$2:$AC$2,0),0)=[1]Paraméterek!$D$4,1,0))</f>
        <v/>
      </c>
      <c r="F46" s="12" t="str">
        <f>IF($B46="","",IF(VLOOKUP($B46,[1]Pilots!$C:$AC,MATCH([1]CIVL_COMPS!F$5,[1]Pilots!$C$2:$AC$2,0),0)=0,"",VLOOKUP($B46,[1]Pilots!$C:$AC,MATCH([1]CIVL_COMPS!F$5,[1]Pilots!$C$2:$AC$2,0),0)))</f>
        <v/>
      </c>
      <c r="G46" s="10" t="str">
        <f>+IF(B46="","",IF(OR(VLOOKUP($B46,[1]Pilots!$C:$AC,MATCH([1]CIVL_COMPS!G$5,[1]Pilots!$C$2:$AC$2,0),0)=[1]Paraméterek!$C$3,VLOOKUP($B46,[1]Pilots!$C:$AC,MATCH([1]CIVL_COMPS!G$5,[1]Pilots!$C$2:$AC$2,0),0)=1),1,0))</f>
        <v/>
      </c>
      <c r="H46" s="13" t="str">
        <f>IF($B46="","",IF(VLOOKUP($B46,[1]Pilots!$C:$AC,MATCH([1]CIVL_COMPS!H$5,[1]Pilots!$C$2:$AC$2,0),0)=0,"",VLOOKUP($B46,[1]Pilots!$C:$AC,MATCH([1]CIVL_COMPS!H$5,[1]Pilots!$C$2:$AC$2,0),0)))</f>
        <v/>
      </c>
      <c r="I46" s="13" t="str">
        <f>IF($B46="","",IF(VLOOKUP($B46,[1]Pilots!$C:$AC,MATCH([1]CIVL_COMPS!I$5,[1]Pilots!$C$2:$AC$2,0),0)=0,"",VLOOKUP($B46,[1]Pilots!$C:$AC,MATCH([1]CIVL_COMPS!I$5,[1]Pilots!$C$2:$AC$2,0),0)))</f>
        <v/>
      </c>
      <c r="J46" s="13" t="str">
        <f>IF($B46="","",IF(VLOOKUP($B46,[1]Pilots!$C:$AC,MATCH([1]CIVL_COMPS!J$5,[1]Pilots!$C$2:$AC$2,0),0)=0,"",VLOOKUP($B46,[1]Pilots!$C:$AC,MATCH([1]CIVL_COMPS!J$5,[1]Pilots!$C$2:$AC$2,0),0)))</f>
        <v/>
      </c>
    </row>
    <row r="47" spans="1:10">
      <c r="A47" s="11" t="str">
        <f>+IF(OR([1]Rankings!$B49="",ISBLANK([1]Rankings!$B49)),"",[1]Rankings!$B49)</f>
        <v/>
      </c>
      <c r="B47" s="4" t="str">
        <f>+IF(OR([1]Rankings!$C49="",ISBLANK([1]Rankings!$C49)),"",[1]Rankings!$C49)</f>
        <v/>
      </c>
      <c r="C47" s="4" t="str">
        <f>+IF(B47="","",VLOOKUP($B47,[1]Pilots!$C:$AC,MATCH([1]CIVL_COMPS!C$5,[1]Pilots!$C$2:$AC$2,0),0))</f>
        <v/>
      </c>
      <c r="D47" s="4" t="str">
        <f>+IF(B47="","",IF(OR([1]Rankings!$D49="",ISBLANK([1]Rankings!$D49)),"",[1]Rankings!$D49))</f>
        <v/>
      </c>
      <c r="E47" s="10" t="str">
        <f>IF(B47="","",IF(VLOOKUP($B47,[1]Pilots!$C:$AC,MATCH([1]CIVL_COMPS!E$5,[1]Pilots!$C$2:$AC$2,0),0)=[1]Paraméterek!$D$4,1,0))</f>
        <v/>
      </c>
      <c r="F47" s="12" t="str">
        <f>IF($B47="","",IF(VLOOKUP($B47,[1]Pilots!$C:$AC,MATCH([1]CIVL_COMPS!F$5,[1]Pilots!$C$2:$AC$2,0),0)=0,"",VLOOKUP($B47,[1]Pilots!$C:$AC,MATCH([1]CIVL_COMPS!F$5,[1]Pilots!$C$2:$AC$2,0),0)))</f>
        <v/>
      </c>
      <c r="G47" s="10" t="str">
        <f>+IF(B47="","",IF(OR(VLOOKUP($B47,[1]Pilots!$C:$AC,MATCH([1]CIVL_COMPS!G$5,[1]Pilots!$C$2:$AC$2,0),0)=[1]Paraméterek!$C$3,VLOOKUP($B47,[1]Pilots!$C:$AC,MATCH([1]CIVL_COMPS!G$5,[1]Pilots!$C$2:$AC$2,0),0)=1),1,0))</f>
        <v/>
      </c>
      <c r="H47" s="13" t="str">
        <f>IF($B47="","",IF(VLOOKUP($B47,[1]Pilots!$C:$AC,MATCH([1]CIVL_COMPS!H$5,[1]Pilots!$C$2:$AC$2,0),0)=0,"",VLOOKUP($B47,[1]Pilots!$C:$AC,MATCH([1]CIVL_COMPS!H$5,[1]Pilots!$C$2:$AC$2,0),0)))</f>
        <v/>
      </c>
      <c r="I47" s="13" t="str">
        <f>IF($B47="","",IF(VLOOKUP($B47,[1]Pilots!$C:$AC,MATCH([1]CIVL_COMPS!I$5,[1]Pilots!$C$2:$AC$2,0),0)=0,"",VLOOKUP($B47,[1]Pilots!$C:$AC,MATCH([1]CIVL_COMPS!I$5,[1]Pilots!$C$2:$AC$2,0),0)))</f>
        <v/>
      </c>
      <c r="J47" s="13" t="str">
        <f>IF($B47="","",IF(VLOOKUP($B47,[1]Pilots!$C:$AC,MATCH([1]CIVL_COMPS!J$5,[1]Pilots!$C$2:$AC$2,0),0)=0,"",VLOOKUP($B47,[1]Pilots!$C:$AC,MATCH([1]CIVL_COMPS!J$5,[1]Pilots!$C$2:$AC$2,0),0)))</f>
        <v/>
      </c>
    </row>
    <row r="48" spans="1:10">
      <c r="A48" s="11" t="str">
        <f>+IF(OR([1]Rankings!$B50="",ISBLANK([1]Rankings!$B50)),"",[1]Rankings!$B50)</f>
        <v/>
      </c>
      <c r="B48" s="4" t="str">
        <f>+IF(OR([1]Rankings!$C50="",ISBLANK([1]Rankings!$C50)),"",[1]Rankings!$C50)</f>
        <v/>
      </c>
      <c r="C48" s="4" t="str">
        <f>+IF(B48="","",VLOOKUP($B48,[1]Pilots!$C:$AC,MATCH([1]CIVL_COMPS!C$5,[1]Pilots!$C$2:$AC$2,0),0))</f>
        <v/>
      </c>
      <c r="D48" s="4" t="str">
        <f>+IF(B48="","",IF(OR([1]Rankings!$D50="",ISBLANK([1]Rankings!$D50)),"",[1]Rankings!$D50))</f>
        <v/>
      </c>
      <c r="E48" s="10" t="str">
        <f>IF(B48="","",IF(VLOOKUP($B48,[1]Pilots!$C:$AC,MATCH([1]CIVL_COMPS!E$5,[1]Pilots!$C$2:$AC$2,0),0)=[1]Paraméterek!$D$4,1,0))</f>
        <v/>
      </c>
      <c r="F48" s="12" t="str">
        <f>IF($B48="","",IF(VLOOKUP($B48,[1]Pilots!$C:$AC,MATCH([1]CIVL_COMPS!F$5,[1]Pilots!$C$2:$AC$2,0),0)=0,"",VLOOKUP($B48,[1]Pilots!$C:$AC,MATCH([1]CIVL_COMPS!F$5,[1]Pilots!$C$2:$AC$2,0),0)))</f>
        <v/>
      </c>
      <c r="G48" s="10" t="str">
        <f>+IF(B48="","",IF(OR(VLOOKUP($B48,[1]Pilots!$C:$AC,MATCH([1]CIVL_COMPS!G$5,[1]Pilots!$C$2:$AC$2,0),0)=[1]Paraméterek!$C$3,VLOOKUP($B48,[1]Pilots!$C:$AC,MATCH([1]CIVL_COMPS!G$5,[1]Pilots!$C$2:$AC$2,0),0)=1),1,0))</f>
        <v/>
      </c>
      <c r="H48" s="13" t="str">
        <f>IF($B48="","",IF(VLOOKUP($B48,[1]Pilots!$C:$AC,MATCH([1]CIVL_COMPS!H$5,[1]Pilots!$C$2:$AC$2,0),0)=0,"",VLOOKUP($B48,[1]Pilots!$C:$AC,MATCH([1]CIVL_COMPS!H$5,[1]Pilots!$C$2:$AC$2,0),0)))</f>
        <v/>
      </c>
      <c r="I48" s="13" t="str">
        <f>IF($B48="","",IF(VLOOKUP($B48,[1]Pilots!$C:$AC,MATCH([1]CIVL_COMPS!I$5,[1]Pilots!$C$2:$AC$2,0),0)=0,"",VLOOKUP($B48,[1]Pilots!$C:$AC,MATCH([1]CIVL_COMPS!I$5,[1]Pilots!$C$2:$AC$2,0),0)))</f>
        <v/>
      </c>
      <c r="J48" s="13" t="str">
        <f>IF($B48="","",IF(VLOOKUP($B48,[1]Pilots!$C:$AC,MATCH([1]CIVL_COMPS!J$5,[1]Pilots!$C$2:$AC$2,0),0)=0,"",VLOOKUP($B48,[1]Pilots!$C:$AC,MATCH([1]CIVL_COMPS!J$5,[1]Pilots!$C$2:$AC$2,0),0)))</f>
        <v/>
      </c>
    </row>
    <row r="49" spans="1:10">
      <c r="A49" s="11" t="str">
        <f>+IF(OR([1]Rankings!$B51="",ISBLANK([1]Rankings!$B51)),"",[1]Rankings!$B51)</f>
        <v/>
      </c>
      <c r="B49" s="4" t="str">
        <f>+IF(OR([1]Rankings!$C51="",ISBLANK([1]Rankings!$C51)),"",[1]Rankings!$C51)</f>
        <v/>
      </c>
      <c r="C49" s="4" t="str">
        <f>+IF(B49="","",VLOOKUP($B49,[1]Pilots!$C:$AC,MATCH([1]CIVL_COMPS!C$5,[1]Pilots!$C$2:$AC$2,0),0))</f>
        <v/>
      </c>
      <c r="D49" s="4" t="str">
        <f>+IF(B49="","",IF(OR([1]Rankings!$D51="",ISBLANK([1]Rankings!$D51)),"",[1]Rankings!$D51))</f>
        <v/>
      </c>
      <c r="E49" s="10" t="str">
        <f>IF(B49="","",IF(VLOOKUP($B49,[1]Pilots!$C:$AC,MATCH([1]CIVL_COMPS!E$5,[1]Pilots!$C$2:$AC$2,0),0)=[1]Paraméterek!$D$4,1,0))</f>
        <v/>
      </c>
      <c r="F49" s="12" t="str">
        <f>IF($B49="","",IF(VLOOKUP($B49,[1]Pilots!$C:$AC,MATCH([1]CIVL_COMPS!F$5,[1]Pilots!$C$2:$AC$2,0),0)=0,"",VLOOKUP($B49,[1]Pilots!$C:$AC,MATCH([1]CIVL_COMPS!F$5,[1]Pilots!$C$2:$AC$2,0),0)))</f>
        <v/>
      </c>
      <c r="G49" s="10" t="str">
        <f>+IF(B49="","",IF(OR(VLOOKUP($B49,[1]Pilots!$C:$AC,MATCH([1]CIVL_COMPS!G$5,[1]Pilots!$C$2:$AC$2,0),0)=[1]Paraméterek!$C$3,VLOOKUP($B49,[1]Pilots!$C:$AC,MATCH([1]CIVL_COMPS!G$5,[1]Pilots!$C$2:$AC$2,0),0)=1),1,0))</f>
        <v/>
      </c>
      <c r="H49" s="13" t="str">
        <f>IF($B49="","",IF(VLOOKUP($B49,[1]Pilots!$C:$AC,MATCH([1]CIVL_COMPS!H$5,[1]Pilots!$C$2:$AC$2,0),0)=0,"",VLOOKUP($B49,[1]Pilots!$C:$AC,MATCH([1]CIVL_COMPS!H$5,[1]Pilots!$C$2:$AC$2,0),0)))</f>
        <v/>
      </c>
      <c r="I49" s="13" t="str">
        <f>IF($B49="","",IF(VLOOKUP($B49,[1]Pilots!$C:$AC,MATCH([1]CIVL_COMPS!I$5,[1]Pilots!$C$2:$AC$2,0),0)=0,"",VLOOKUP($B49,[1]Pilots!$C:$AC,MATCH([1]CIVL_COMPS!I$5,[1]Pilots!$C$2:$AC$2,0),0)))</f>
        <v/>
      </c>
      <c r="J49" s="13" t="str">
        <f>IF($B49="","",IF(VLOOKUP($B49,[1]Pilots!$C:$AC,MATCH([1]CIVL_COMPS!J$5,[1]Pilots!$C$2:$AC$2,0),0)=0,"",VLOOKUP($B49,[1]Pilots!$C:$AC,MATCH([1]CIVL_COMPS!J$5,[1]Pilots!$C$2:$AC$2,0),0)))</f>
        <v/>
      </c>
    </row>
    <row r="50" spans="1:10">
      <c r="A50" s="11" t="str">
        <f>+IF(OR([1]Rankings!$B52="",ISBLANK([1]Rankings!$B52)),"",[1]Rankings!$B52)</f>
        <v/>
      </c>
      <c r="B50" s="4" t="str">
        <f>+IF(OR([1]Rankings!$C52="",ISBLANK([1]Rankings!$C52)),"",[1]Rankings!$C52)</f>
        <v/>
      </c>
      <c r="C50" s="4" t="str">
        <f>+IF(B50="","",VLOOKUP($B50,[1]Pilots!$C:$AC,MATCH([1]CIVL_COMPS!C$5,[1]Pilots!$C$2:$AC$2,0),0))</f>
        <v/>
      </c>
      <c r="D50" s="4" t="str">
        <f>+IF(B50="","",IF(OR([1]Rankings!$D52="",ISBLANK([1]Rankings!$D52)),"",[1]Rankings!$D52))</f>
        <v/>
      </c>
      <c r="E50" s="10" t="str">
        <f>IF(B50="","",IF(VLOOKUP($B50,[1]Pilots!$C:$AC,MATCH([1]CIVL_COMPS!E$5,[1]Pilots!$C$2:$AC$2,0),0)=[1]Paraméterek!$D$4,1,0))</f>
        <v/>
      </c>
      <c r="F50" s="12" t="str">
        <f>IF($B50="","",IF(VLOOKUP($B50,[1]Pilots!$C:$AC,MATCH([1]CIVL_COMPS!F$5,[1]Pilots!$C$2:$AC$2,0),0)=0,"",VLOOKUP($B50,[1]Pilots!$C:$AC,MATCH([1]CIVL_COMPS!F$5,[1]Pilots!$C$2:$AC$2,0),0)))</f>
        <v/>
      </c>
      <c r="G50" s="10" t="str">
        <f>+IF(B50="","",IF(OR(VLOOKUP($B50,[1]Pilots!$C:$AC,MATCH([1]CIVL_COMPS!G$5,[1]Pilots!$C$2:$AC$2,0),0)=[1]Paraméterek!$C$3,VLOOKUP($B50,[1]Pilots!$C:$AC,MATCH([1]CIVL_COMPS!G$5,[1]Pilots!$C$2:$AC$2,0),0)=1),1,0))</f>
        <v/>
      </c>
      <c r="H50" s="13" t="str">
        <f>IF($B50="","",IF(VLOOKUP($B50,[1]Pilots!$C:$AC,MATCH([1]CIVL_COMPS!H$5,[1]Pilots!$C$2:$AC$2,0),0)=0,"",VLOOKUP($B50,[1]Pilots!$C:$AC,MATCH([1]CIVL_COMPS!H$5,[1]Pilots!$C$2:$AC$2,0),0)))</f>
        <v/>
      </c>
      <c r="I50" s="13" t="str">
        <f>IF($B50="","",IF(VLOOKUP($B50,[1]Pilots!$C:$AC,MATCH([1]CIVL_COMPS!I$5,[1]Pilots!$C$2:$AC$2,0),0)=0,"",VLOOKUP($B50,[1]Pilots!$C:$AC,MATCH([1]CIVL_COMPS!I$5,[1]Pilots!$C$2:$AC$2,0),0)))</f>
        <v/>
      </c>
      <c r="J50" s="13" t="str">
        <f>IF($B50="","",IF(VLOOKUP($B50,[1]Pilots!$C:$AC,MATCH([1]CIVL_COMPS!J$5,[1]Pilots!$C$2:$AC$2,0),0)=0,"",VLOOKUP($B50,[1]Pilots!$C:$AC,MATCH([1]CIVL_COMPS!J$5,[1]Pilots!$C$2:$AC$2,0),0)))</f>
        <v/>
      </c>
    </row>
    <row r="51" spans="1:10">
      <c r="A51" s="11" t="str">
        <f>+IF(OR([1]Rankings!$B53="",ISBLANK([1]Rankings!$B53)),"",[1]Rankings!$B53)</f>
        <v/>
      </c>
      <c r="B51" s="4" t="str">
        <f>+IF(OR([1]Rankings!$C53="",ISBLANK([1]Rankings!$C53)),"",[1]Rankings!$C53)</f>
        <v/>
      </c>
      <c r="C51" s="4" t="str">
        <f>+IF(B51="","",VLOOKUP($B51,[1]Pilots!$C:$AC,MATCH([1]CIVL_COMPS!C$5,[1]Pilots!$C$2:$AC$2,0),0))</f>
        <v/>
      </c>
      <c r="D51" s="4" t="str">
        <f>+IF(B51="","",IF(OR([1]Rankings!$D53="",ISBLANK([1]Rankings!$D53)),"",[1]Rankings!$D53))</f>
        <v/>
      </c>
      <c r="E51" s="10" t="str">
        <f>IF(B51="","",IF(VLOOKUP($B51,[1]Pilots!$C:$AC,MATCH([1]CIVL_COMPS!E$5,[1]Pilots!$C$2:$AC$2,0),0)=[1]Paraméterek!$D$4,1,0))</f>
        <v/>
      </c>
      <c r="F51" s="12" t="str">
        <f>IF($B51="","",IF(VLOOKUP($B51,[1]Pilots!$C:$AC,MATCH([1]CIVL_COMPS!F$5,[1]Pilots!$C$2:$AC$2,0),0)=0,"",VLOOKUP($B51,[1]Pilots!$C:$AC,MATCH([1]CIVL_COMPS!F$5,[1]Pilots!$C$2:$AC$2,0),0)))</f>
        <v/>
      </c>
      <c r="G51" s="10" t="str">
        <f>+IF(B51="","",IF(OR(VLOOKUP($B51,[1]Pilots!$C:$AC,MATCH([1]CIVL_COMPS!G$5,[1]Pilots!$C$2:$AC$2,0),0)=[1]Paraméterek!$C$3,VLOOKUP($B51,[1]Pilots!$C:$AC,MATCH([1]CIVL_COMPS!G$5,[1]Pilots!$C$2:$AC$2,0),0)=1),1,0))</f>
        <v/>
      </c>
      <c r="H51" s="13" t="str">
        <f>IF($B51="","",IF(VLOOKUP($B51,[1]Pilots!$C:$AC,MATCH([1]CIVL_COMPS!H$5,[1]Pilots!$C$2:$AC$2,0),0)=0,"",VLOOKUP($B51,[1]Pilots!$C:$AC,MATCH([1]CIVL_COMPS!H$5,[1]Pilots!$C$2:$AC$2,0),0)))</f>
        <v/>
      </c>
      <c r="I51" s="13" t="str">
        <f>IF($B51="","",IF(VLOOKUP($B51,[1]Pilots!$C:$AC,MATCH([1]CIVL_COMPS!I$5,[1]Pilots!$C$2:$AC$2,0),0)=0,"",VLOOKUP($B51,[1]Pilots!$C:$AC,MATCH([1]CIVL_COMPS!I$5,[1]Pilots!$C$2:$AC$2,0),0)))</f>
        <v/>
      </c>
      <c r="J51" s="13" t="str">
        <f>IF($B51="","",IF(VLOOKUP($B51,[1]Pilots!$C:$AC,MATCH([1]CIVL_COMPS!J$5,[1]Pilots!$C$2:$AC$2,0),0)=0,"",VLOOKUP($B51,[1]Pilots!$C:$AC,MATCH([1]CIVL_COMPS!J$5,[1]Pilots!$C$2:$AC$2,0),0)))</f>
        <v/>
      </c>
    </row>
    <row r="52" spans="1:10">
      <c r="A52" s="11" t="str">
        <f>+IF(OR([1]Rankings!$B54="",ISBLANK([1]Rankings!$B54)),"",[1]Rankings!$B54)</f>
        <v/>
      </c>
      <c r="B52" s="4" t="str">
        <f>+IF(OR([1]Rankings!$C54="",ISBLANK([1]Rankings!$C54)),"",[1]Rankings!$C54)</f>
        <v/>
      </c>
      <c r="C52" s="4" t="str">
        <f>+IF(B52="","",VLOOKUP($B52,[1]Pilots!$C:$AC,MATCH([1]CIVL_COMPS!C$5,[1]Pilots!$C$2:$AC$2,0),0))</f>
        <v/>
      </c>
      <c r="D52" s="4" t="str">
        <f>+IF(B52="","",IF(OR([1]Rankings!$D54="",ISBLANK([1]Rankings!$D54)),"",[1]Rankings!$D54))</f>
        <v/>
      </c>
      <c r="E52" s="10" t="str">
        <f>IF(B52="","",IF(VLOOKUP($B52,[1]Pilots!$C:$AC,MATCH([1]CIVL_COMPS!E$5,[1]Pilots!$C$2:$AC$2,0),0)=[1]Paraméterek!$D$4,1,0))</f>
        <v/>
      </c>
      <c r="F52" s="12" t="str">
        <f>IF($B52="","",IF(VLOOKUP($B52,[1]Pilots!$C:$AC,MATCH([1]CIVL_COMPS!F$5,[1]Pilots!$C$2:$AC$2,0),0)=0,"",VLOOKUP($B52,[1]Pilots!$C:$AC,MATCH([1]CIVL_COMPS!F$5,[1]Pilots!$C$2:$AC$2,0),0)))</f>
        <v/>
      </c>
      <c r="G52" s="10" t="str">
        <f>+IF(B52="","",IF(OR(VLOOKUP($B52,[1]Pilots!$C:$AC,MATCH([1]CIVL_COMPS!G$5,[1]Pilots!$C$2:$AC$2,0),0)=[1]Paraméterek!$C$3,VLOOKUP($B52,[1]Pilots!$C:$AC,MATCH([1]CIVL_COMPS!G$5,[1]Pilots!$C$2:$AC$2,0),0)=1),1,0))</f>
        <v/>
      </c>
      <c r="H52" s="13" t="str">
        <f>IF($B52="","",IF(VLOOKUP($B52,[1]Pilots!$C:$AC,MATCH([1]CIVL_COMPS!H$5,[1]Pilots!$C$2:$AC$2,0),0)=0,"",VLOOKUP($B52,[1]Pilots!$C:$AC,MATCH([1]CIVL_COMPS!H$5,[1]Pilots!$C$2:$AC$2,0),0)))</f>
        <v/>
      </c>
      <c r="I52" s="13" t="str">
        <f>IF($B52="","",IF(VLOOKUP($B52,[1]Pilots!$C:$AC,MATCH([1]CIVL_COMPS!I$5,[1]Pilots!$C$2:$AC$2,0),0)=0,"",VLOOKUP($B52,[1]Pilots!$C:$AC,MATCH([1]CIVL_COMPS!I$5,[1]Pilots!$C$2:$AC$2,0),0)))</f>
        <v/>
      </c>
      <c r="J52" s="13" t="str">
        <f>IF($B52="","",IF(VLOOKUP($B52,[1]Pilots!$C:$AC,MATCH([1]CIVL_COMPS!J$5,[1]Pilots!$C$2:$AC$2,0),0)=0,"",VLOOKUP($B52,[1]Pilots!$C:$AC,MATCH([1]CIVL_COMPS!J$5,[1]Pilots!$C$2:$AC$2,0),0)))</f>
        <v/>
      </c>
    </row>
    <row r="53" spans="1:10">
      <c r="A53" s="11" t="str">
        <f>+IF(OR([1]Rankings!$B55="",ISBLANK([1]Rankings!$B55)),"",[1]Rankings!$B55)</f>
        <v/>
      </c>
      <c r="B53" s="4" t="str">
        <f>+IF(OR([1]Rankings!$C55="",ISBLANK([1]Rankings!$C55)),"",[1]Rankings!$C55)</f>
        <v/>
      </c>
      <c r="C53" s="4" t="str">
        <f>+IF(B53="","",VLOOKUP($B53,[1]Pilots!$C:$AC,MATCH([1]CIVL_COMPS!C$5,[1]Pilots!$C$2:$AC$2,0),0))</f>
        <v/>
      </c>
      <c r="D53" s="4" t="str">
        <f>+IF(B53="","",IF(OR([1]Rankings!$D55="",ISBLANK([1]Rankings!$D55)),"",[1]Rankings!$D55))</f>
        <v/>
      </c>
      <c r="E53" s="10" t="str">
        <f>IF(B53="","",IF(VLOOKUP($B53,[1]Pilots!$C:$AC,MATCH([1]CIVL_COMPS!E$5,[1]Pilots!$C$2:$AC$2,0),0)=[1]Paraméterek!$D$4,1,0))</f>
        <v/>
      </c>
      <c r="F53" s="12" t="str">
        <f>IF($B53="","",IF(VLOOKUP($B53,[1]Pilots!$C:$AC,MATCH([1]CIVL_COMPS!F$5,[1]Pilots!$C$2:$AC$2,0),0)=0,"",VLOOKUP($B53,[1]Pilots!$C:$AC,MATCH([1]CIVL_COMPS!F$5,[1]Pilots!$C$2:$AC$2,0),0)))</f>
        <v/>
      </c>
      <c r="G53" s="10" t="str">
        <f>+IF(B53="","",IF(OR(VLOOKUP($B53,[1]Pilots!$C:$AC,MATCH([1]CIVL_COMPS!G$5,[1]Pilots!$C$2:$AC$2,0),0)=[1]Paraméterek!$C$3,VLOOKUP($B53,[1]Pilots!$C:$AC,MATCH([1]CIVL_COMPS!G$5,[1]Pilots!$C$2:$AC$2,0),0)=1),1,0))</f>
        <v/>
      </c>
      <c r="H53" s="13" t="str">
        <f>IF($B53="","",IF(VLOOKUP($B53,[1]Pilots!$C:$AC,MATCH([1]CIVL_COMPS!H$5,[1]Pilots!$C$2:$AC$2,0),0)=0,"",VLOOKUP($B53,[1]Pilots!$C:$AC,MATCH([1]CIVL_COMPS!H$5,[1]Pilots!$C$2:$AC$2,0),0)))</f>
        <v/>
      </c>
      <c r="I53" s="13" t="str">
        <f>IF($B53="","",IF(VLOOKUP($B53,[1]Pilots!$C:$AC,MATCH([1]CIVL_COMPS!I$5,[1]Pilots!$C$2:$AC$2,0),0)=0,"",VLOOKUP($B53,[1]Pilots!$C:$AC,MATCH([1]CIVL_COMPS!I$5,[1]Pilots!$C$2:$AC$2,0),0)))</f>
        <v/>
      </c>
      <c r="J53" s="13" t="str">
        <f>IF($B53="","",IF(VLOOKUP($B53,[1]Pilots!$C:$AC,MATCH([1]CIVL_COMPS!J$5,[1]Pilots!$C$2:$AC$2,0),0)=0,"",VLOOKUP($B53,[1]Pilots!$C:$AC,MATCH([1]CIVL_COMPS!J$5,[1]Pilots!$C$2:$AC$2,0),0)))</f>
        <v/>
      </c>
    </row>
    <row r="54" spans="1:10">
      <c r="A54" s="11" t="str">
        <f>+IF(OR([1]Rankings!$B56="",ISBLANK([1]Rankings!$B56)),"",[1]Rankings!$B56)</f>
        <v/>
      </c>
      <c r="B54" s="4" t="str">
        <f>+IF(OR([1]Rankings!$C56="",ISBLANK([1]Rankings!$C56)),"",[1]Rankings!$C56)</f>
        <v/>
      </c>
      <c r="C54" s="4" t="str">
        <f>+IF(B54="","",VLOOKUP($B54,[1]Pilots!$C:$AC,MATCH([1]CIVL_COMPS!C$5,[1]Pilots!$C$2:$AC$2,0),0))</f>
        <v/>
      </c>
      <c r="D54" s="4" t="str">
        <f>+IF(B54="","",IF(OR([1]Rankings!$D56="",ISBLANK([1]Rankings!$D56)),"",[1]Rankings!$D56))</f>
        <v/>
      </c>
      <c r="E54" s="10" t="str">
        <f>IF(B54="","",IF(VLOOKUP($B54,[1]Pilots!$C:$AC,MATCH([1]CIVL_COMPS!E$5,[1]Pilots!$C$2:$AC$2,0),0)=[1]Paraméterek!$D$4,1,0))</f>
        <v/>
      </c>
      <c r="F54" s="12" t="str">
        <f>IF($B54="","",IF(VLOOKUP($B54,[1]Pilots!$C:$AC,MATCH([1]CIVL_COMPS!F$5,[1]Pilots!$C$2:$AC$2,0),0)=0,"",VLOOKUP($B54,[1]Pilots!$C:$AC,MATCH([1]CIVL_COMPS!F$5,[1]Pilots!$C$2:$AC$2,0),0)))</f>
        <v/>
      </c>
      <c r="G54" s="10" t="str">
        <f>+IF(B54="","",IF(OR(VLOOKUP($B54,[1]Pilots!$C:$AC,MATCH([1]CIVL_COMPS!G$5,[1]Pilots!$C$2:$AC$2,0),0)=[1]Paraméterek!$C$3,VLOOKUP($B54,[1]Pilots!$C:$AC,MATCH([1]CIVL_COMPS!G$5,[1]Pilots!$C$2:$AC$2,0),0)=1),1,0))</f>
        <v/>
      </c>
      <c r="H54" s="13" t="str">
        <f>IF($B54="","",IF(VLOOKUP($B54,[1]Pilots!$C:$AC,MATCH([1]CIVL_COMPS!H$5,[1]Pilots!$C$2:$AC$2,0),0)=0,"",VLOOKUP($B54,[1]Pilots!$C:$AC,MATCH([1]CIVL_COMPS!H$5,[1]Pilots!$C$2:$AC$2,0),0)))</f>
        <v/>
      </c>
      <c r="I54" s="13" t="str">
        <f>IF($B54="","",IF(VLOOKUP($B54,[1]Pilots!$C:$AC,MATCH([1]CIVL_COMPS!I$5,[1]Pilots!$C$2:$AC$2,0),0)=0,"",VLOOKUP($B54,[1]Pilots!$C:$AC,MATCH([1]CIVL_COMPS!I$5,[1]Pilots!$C$2:$AC$2,0),0)))</f>
        <v/>
      </c>
      <c r="J54" s="13" t="str">
        <f>IF($B54="","",IF(VLOOKUP($B54,[1]Pilots!$C:$AC,MATCH([1]CIVL_COMPS!J$5,[1]Pilots!$C$2:$AC$2,0),0)=0,"",VLOOKUP($B54,[1]Pilots!$C:$AC,MATCH([1]CIVL_COMPS!J$5,[1]Pilots!$C$2:$AC$2,0),0)))</f>
        <v/>
      </c>
    </row>
    <row r="55" spans="1:10">
      <c r="A55" s="11" t="str">
        <f>+IF(OR([1]Rankings!$B57="",ISBLANK([1]Rankings!$B57)),"",[1]Rankings!$B57)</f>
        <v/>
      </c>
      <c r="B55" s="4" t="str">
        <f>+IF(OR([1]Rankings!$C57="",ISBLANK([1]Rankings!$C57)),"",[1]Rankings!$C57)</f>
        <v/>
      </c>
      <c r="C55" s="4" t="str">
        <f>+IF(B55="","",VLOOKUP($B55,[1]Pilots!$C:$AC,MATCH([1]CIVL_COMPS!C$5,[1]Pilots!$C$2:$AC$2,0),0))</f>
        <v/>
      </c>
      <c r="D55" s="4" t="str">
        <f>+IF(B55="","",IF(OR([1]Rankings!$D57="",ISBLANK([1]Rankings!$D57)),"",[1]Rankings!$D57))</f>
        <v/>
      </c>
      <c r="E55" s="10" t="str">
        <f>IF(B55="","",IF(VLOOKUP($B55,[1]Pilots!$C:$AC,MATCH([1]CIVL_COMPS!E$5,[1]Pilots!$C$2:$AC$2,0),0)=[1]Paraméterek!$D$4,1,0))</f>
        <v/>
      </c>
      <c r="F55" s="12" t="str">
        <f>IF($B55="","",IF(VLOOKUP($B55,[1]Pilots!$C:$AC,MATCH([1]CIVL_COMPS!F$5,[1]Pilots!$C$2:$AC$2,0),0)=0,"",VLOOKUP($B55,[1]Pilots!$C:$AC,MATCH([1]CIVL_COMPS!F$5,[1]Pilots!$C$2:$AC$2,0),0)))</f>
        <v/>
      </c>
      <c r="G55" s="10" t="str">
        <f>+IF(B55="","",IF(OR(VLOOKUP($B55,[1]Pilots!$C:$AC,MATCH([1]CIVL_COMPS!G$5,[1]Pilots!$C$2:$AC$2,0),0)=[1]Paraméterek!$C$3,VLOOKUP($B55,[1]Pilots!$C:$AC,MATCH([1]CIVL_COMPS!G$5,[1]Pilots!$C$2:$AC$2,0),0)=1),1,0))</f>
        <v/>
      </c>
      <c r="H55" s="13" t="str">
        <f>IF($B55="","",IF(VLOOKUP($B55,[1]Pilots!$C:$AC,MATCH([1]CIVL_COMPS!H$5,[1]Pilots!$C$2:$AC$2,0),0)=0,"",VLOOKUP($B55,[1]Pilots!$C:$AC,MATCH([1]CIVL_COMPS!H$5,[1]Pilots!$C$2:$AC$2,0),0)))</f>
        <v/>
      </c>
      <c r="I55" s="13" t="str">
        <f>IF($B55="","",IF(VLOOKUP($B55,[1]Pilots!$C:$AC,MATCH([1]CIVL_COMPS!I$5,[1]Pilots!$C$2:$AC$2,0),0)=0,"",VLOOKUP($B55,[1]Pilots!$C:$AC,MATCH([1]CIVL_COMPS!I$5,[1]Pilots!$C$2:$AC$2,0),0)))</f>
        <v/>
      </c>
      <c r="J55" s="13" t="str">
        <f>IF($B55="","",IF(VLOOKUP($B55,[1]Pilots!$C:$AC,MATCH([1]CIVL_COMPS!J$5,[1]Pilots!$C$2:$AC$2,0),0)=0,"",VLOOKUP($B55,[1]Pilots!$C:$AC,MATCH([1]CIVL_COMPS!J$5,[1]Pilots!$C$2:$AC$2,0),0)))</f>
        <v/>
      </c>
    </row>
    <row r="56" spans="1:10">
      <c r="A56" s="11" t="str">
        <f>+IF(OR([1]Rankings!$B58="",ISBLANK([1]Rankings!$B58)),"",[1]Rankings!$B58)</f>
        <v/>
      </c>
      <c r="B56" s="4" t="str">
        <f>+IF(OR([1]Rankings!$C58="",ISBLANK([1]Rankings!$C58)),"",[1]Rankings!$C58)</f>
        <v/>
      </c>
      <c r="C56" s="4" t="str">
        <f>+IF(B56="","",VLOOKUP($B56,[1]Pilots!$C:$AC,MATCH([1]CIVL_COMPS!C$5,[1]Pilots!$C$2:$AC$2,0),0))</f>
        <v/>
      </c>
      <c r="D56" s="4" t="str">
        <f>+IF(B56="","",IF(OR([1]Rankings!$D58="",ISBLANK([1]Rankings!$D58)),"",[1]Rankings!$D58))</f>
        <v/>
      </c>
      <c r="E56" s="10" t="str">
        <f>IF(B56="","",IF(VLOOKUP($B56,[1]Pilots!$C:$AC,MATCH([1]CIVL_COMPS!E$5,[1]Pilots!$C$2:$AC$2,0),0)=[1]Paraméterek!$D$4,1,0))</f>
        <v/>
      </c>
      <c r="F56" s="12" t="str">
        <f>IF($B56="","",IF(VLOOKUP($B56,[1]Pilots!$C:$AC,MATCH([1]CIVL_COMPS!F$5,[1]Pilots!$C$2:$AC$2,0),0)=0,"",VLOOKUP($B56,[1]Pilots!$C:$AC,MATCH([1]CIVL_COMPS!F$5,[1]Pilots!$C$2:$AC$2,0),0)))</f>
        <v/>
      </c>
      <c r="G56" s="10" t="str">
        <f>+IF(B56="","",IF(OR(VLOOKUP($B56,[1]Pilots!$C:$AC,MATCH([1]CIVL_COMPS!G$5,[1]Pilots!$C$2:$AC$2,0),0)=[1]Paraméterek!$C$3,VLOOKUP($B56,[1]Pilots!$C:$AC,MATCH([1]CIVL_COMPS!G$5,[1]Pilots!$C$2:$AC$2,0),0)=1),1,0))</f>
        <v/>
      </c>
      <c r="H56" s="13" t="str">
        <f>IF($B56="","",IF(VLOOKUP($B56,[1]Pilots!$C:$AC,MATCH([1]CIVL_COMPS!H$5,[1]Pilots!$C$2:$AC$2,0),0)=0,"",VLOOKUP($B56,[1]Pilots!$C:$AC,MATCH([1]CIVL_COMPS!H$5,[1]Pilots!$C$2:$AC$2,0),0)))</f>
        <v/>
      </c>
      <c r="I56" s="13" t="str">
        <f>IF($B56="","",IF(VLOOKUP($B56,[1]Pilots!$C:$AC,MATCH([1]CIVL_COMPS!I$5,[1]Pilots!$C$2:$AC$2,0),0)=0,"",VLOOKUP($B56,[1]Pilots!$C:$AC,MATCH([1]CIVL_COMPS!I$5,[1]Pilots!$C$2:$AC$2,0),0)))</f>
        <v/>
      </c>
      <c r="J56" s="13" t="str">
        <f>IF($B56="","",IF(VLOOKUP($B56,[1]Pilots!$C:$AC,MATCH([1]CIVL_COMPS!J$5,[1]Pilots!$C$2:$AC$2,0),0)=0,"",VLOOKUP($B56,[1]Pilots!$C:$AC,MATCH([1]CIVL_COMPS!J$5,[1]Pilots!$C$2:$AC$2,0),0)))</f>
        <v/>
      </c>
    </row>
    <row r="57" spans="1:10">
      <c r="A57" s="1"/>
      <c r="B57" s="1"/>
      <c r="C57" s="1"/>
      <c r="D57" s="1"/>
      <c r="E57" s="2"/>
      <c r="F57" s="1"/>
      <c r="G57" s="2"/>
      <c r="H57" s="1"/>
      <c r="I57" s="1"/>
      <c r="J57" s="1"/>
    </row>
    <row r="58" spans="1:10">
      <c r="A58" s="1"/>
      <c r="B58" s="14" t="s">
        <v>14</v>
      </c>
      <c r="C58" s="1"/>
      <c r="D58" s="1"/>
      <c r="E58" s="2"/>
      <c r="F58" s="1"/>
      <c r="G58" s="2"/>
      <c r="H58" s="1"/>
      <c r="I58" s="1"/>
      <c r="J58" s="1"/>
    </row>
    <row r="59" spans="1:10">
      <c r="A59" s="1"/>
      <c r="B59" s="14"/>
      <c r="C59" s="1"/>
      <c r="D59" s="1"/>
      <c r="E59" s="2"/>
      <c r="F59" s="1"/>
      <c r="G59" s="2"/>
      <c r="H59" s="1"/>
      <c r="I59" s="1"/>
      <c r="J59" s="1"/>
    </row>
    <row r="60" spans="1:10">
      <c r="A60" s="1"/>
      <c r="B60" s="1" t="s">
        <v>15</v>
      </c>
      <c r="C60" s="1"/>
      <c r="D60" s="1"/>
      <c r="E60" s="2"/>
      <c r="F60" s="1"/>
      <c r="G60" s="2"/>
      <c r="H60" s="1"/>
      <c r="I60" s="1"/>
      <c r="J60" s="1"/>
    </row>
    <row r="61" spans="1:10">
      <c r="A61" s="1"/>
      <c r="B61" s="1" t="s">
        <v>16</v>
      </c>
      <c r="C61" s="1"/>
      <c r="D61" s="1"/>
      <c r="E61" s="2"/>
      <c r="F61" s="1"/>
      <c r="G61" s="2" t="s">
        <v>17</v>
      </c>
      <c r="H61" s="1"/>
      <c r="I61" s="1"/>
      <c r="J61" s="1"/>
    </row>
    <row r="62" spans="1:10">
      <c r="A62" s="1"/>
      <c r="B62" s="1" t="s">
        <v>18</v>
      </c>
      <c r="C62" s="1"/>
      <c r="D62" s="1"/>
      <c r="E62" s="2"/>
      <c r="F62" s="1"/>
      <c r="G62" s="2"/>
      <c r="H62" s="1"/>
      <c r="I62" s="1"/>
      <c r="J62" s="1"/>
    </row>
    <row r="63" spans="1:10">
      <c r="A63" s="1"/>
      <c r="B63" s="1" t="s">
        <v>19</v>
      </c>
      <c r="C63" s="1"/>
      <c r="D63" s="1"/>
      <c r="E63" s="2"/>
      <c r="F63" s="1"/>
      <c r="G63" s="2"/>
      <c r="H63" s="1"/>
      <c r="I63" s="1"/>
      <c r="J63" s="1"/>
    </row>
    <row r="64" spans="1:10">
      <c r="A64" s="1"/>
      <c r="B64" s="1"/>
      <c r="C64" s="1"/>
      <c r="D64" s="1"/>
      <c r="E64" s="2"/>
      <c r="F64" s="1"/>
      <c r="G64" s="2"/>
      <c r="H64" s="1"/>
      <c r="I64" s="1"/>
      <c r="J64" s="1"/>
    </row>
    <row r="65" spans="1:10">
      <c r="A65" s="1"/>
      <c r="B65" s="1" t="s">
        <v>20</v>
      </c>
      <c r="C65" s="1"/>
      <c r="D65" s="1"/>
      <c r="E65" s="2"/>
      <c r="F65" s="1"/>
      <c r="G65" s="2"/>
      <c r="H65" s="1"/>
      <c r="I65" s="1"/>
      <c r="J65" s="1"/>
    </row>
    <row r="66" spans="1:10">
      <c r="A66" s="1"/>
      <c r="B66" s="1"/>
      <c r="C66" s="1"/>
      <c r="D66" s="1"/>
      <c r="E66" s="2"/>
      <c r="F66" s="1"/>
      <c r="G66" s="2"/>
      <c r="H66" s="1"/>
      <c r="I66" s="1"/>
      <c r="J66" s="1"/>
    </row>
    <row r="67" spans="1:10">
      <c r="A67" s="1"/>
      <c r="B67" s="15" t="s">
        <v>21</v>
      </c>
      <c r="C67" s="1"/>
      <c r="D67" s="1"/>
      <c r="E67" s="2"/>
      <c r="F67" s="1"/>
      <c r="G67" s="2"/>
      <c r="H67" s="1"/>
      <c r="I67" s="1"/>
      <c r="J67" s="1"/>
    </row>
  </sheetData>
  <mergeCells count="2">
    <mergeCell ref="B1:C1"/>
    <mergeCell ref="B2:C2"/>
  </mergeCells>
  <hyperlinks>
    <hyperlink ref="B67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2015-04-18T12:04:38Z</dcterms:modified>
</cp:coreProperties>
</file>